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ales\BPP SERVICES LIMITED\ActEd Team - CM2\2021\CM2 ASET\2021 Paper\"/>
    </mc:Choice>
  </mc:AlternateContent>
  <xr:revisionPtr revIDLastSave="1301" documentId="8_{41F70D35-369A-42DB-B668-814B1F4BD423}" xr6:coauthVersionLast="45" xr6:coauthVersionMax="46" xr10:uidLastSave="{BCF2FE99-63A3-4FE0-B97B-C364C7E9410F}"/>
  <bookViews>
    <workbookView xWindow="-120" yWindow="-120" windowWidth="29040" windowHeight="15990" activeTab="1" xr2:uid="{00000000-000D-0000-FFFF-FFFF00000000}"/>
  </bookViews>
  <sheets>
    <sheet name="Copyright" sheetId="35" r:id="rId1"/>
    <sheet name="B-S calculator" sheetId="21" r:id="rId2"/>
    <sheet name="Q1 data" sheetId="27" r:id="rId3"/>
    <sheet name="1i" sheetId="28" r:id="rId4"/>
    <sheet name="1ii" sheetId="30" r:id="rId5"/>
    <sheet name="1iii" sheetId="31" r:id="rId6"/>
    <sheet name="1iv" sheetId="32" r:id="rId7"/>
    <sheet name="Q2 data" sheetId="5" r:id="rId8"/>
    <sheet name="2i" sheetId="4" r:id="rId9"/>
    <sheet name="2ii" sheetId="2" r:id="rId10"/>
    <sheet name="2iii" sheetId="3" r:id="rId11"/>
    <sheet name="2iv" sheetId="34" r:id="rId12"/>
    <sheet name="Q3 data" sheetId="6" r:id="rId13"/>
    <sheet name="3i" sheetId="7" r:id="rId14"/>
    <sheet name="3ii" sheetId="22" r:id="rId15"/>
    <sheet name="3iii" sheetId="23" r:id="rId16"/>
    <sheet name="3iv" sheetId="24" r:id="rId17"/>
    <sheet name="3v" sheetId="25" r:id="rId18"/>
    <sheet name="Q4 data" sheetId="8" r:id="rId19"/>
    <sheet name="4ia" sheetId="9" r:id="rId20"/>
    <sheet name="4ib" sheetId="10" r:id="rId21"/>
    <sheet name="4ii" sheetId="33" r:id="rId22"/>
  </sheets>
  <definedNames>
    <definedName name="mu">'Q1 data'!$C$2</definedName>
    <definedName name="sd">'Q1 data'!$C$3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27" l="1"/>
  <c r="N6" i="27" s="1"/>
  <c r="O6" i="27" s="1"/>
  <c r="P6" i="27" s="1"/>
  <c r="Q6" i="27" s="1"/>
  <c r="R6" i="27" s="1"/>
  <c r="S6" i="27" s="1"/>
  <c r="T6" i="27" s="1"/>
  <c r="U6" i="27" s="1"/>
  <c r="V6" i="27" s="1"/>
  <c r="D16" i="21" l="1"/>
  <c r="D18" i="21" s="1"/>
  <c r="D15" i="21"/>
  <c r="D14" i="21"/>
  <c r="D17" i="21" l="1"/>
  <c r="D19" i="21" s="1"/>
  <c r="D23" i="21" s="1"/>
  <c r="D22" i="21" l="1"/>
</calcChain>
</file>

<file path=xl/sharedStrings.xml><?xml version="1.0" encoding="utf-8"?>
<sst xmlns="http://schemas.openxmlformats.org/spreadsheetml/2006/main" count="97" uniqueCount="51">
  <si>
    <t>Black-Scholes calculator</t>
  </si>
  <si>
    <t>You can copy and paste this calculator into your working sheets and use it if you wish</t>
  </si>
  <si>
    <t>Parameters</t>
  </si>
  <si>
    <t>Share price</t>
  </si>
  <si>
    <t>Strike price</t>
  </si>
  <si>
    <t>Maturity</t>
  </si>
  <si>
    <t>Risk-free rate</t>
  </si>
  <si>
    <t>Volatility</t>
  </si>
  <si>
    <t>Calculations</t>
  </si>
  <si>
    <t>Present value of strike</t>
  </si>
  <si>
    <r>
      <t>s</t>
    </r>
    <r>
      <rPr>
        <sz val="10"/>
        <color theme="1"/>
        <rFont val="Arial"/>
        <family val="2"/>
      </rPr>
      <t>*t^.5</t>
    </r>
  </si>
  <si>
    <t>d1</t>
  </si>
  <si>
    <t>d2</t>
  </si>
  <si>
    <t>N(d1)</t>
  </si>
  <si>
    <t>N(d2)</t>
  </si>
  <si>
    <t>Option values</t>
  </si>
  <si>
    <t>Value of Put option</t>
  </si>
  <si>
    <t>Value of Call option</t>
  </si>
  <si>
    <t>(a)</t>
  </si>
  <si>
    <t>(b)</t>
  </si>
  <si>
    <t>D</t>
  </si>
  <si>
    <t>C</t>
  </si>
  <si>
    <t>B</t>
  </si>
  <si>
    <t>A</t>
  </si>
  <si>
    <t>Credit rating</t>
  </si>
  <si>
    <t>Premium</t>
  </si>
  <si>
    <t>Accident Year</t>
  </si>
  <si>
    <t>Earned Premiums</t>
  </si>
  <si>
    <t>Development Year</t>
  </si>
  <si>
    <t>Cumulative claim payments</t>
  </si>
  <si>
    <t>Reserve</t>
  </si>
  <si>
    <t>Simulation</t>
  </si>
  <si>
    <t>t</t>
  </si>
  <si>
    <t>σ</t>
  </si>
  <si>
    <t>μ</t>
  </si>
  <si>
    <t>Cumulative probability</t>
  </si>
  <si>
    <t>No data is provided for Q2</t>
  </si>
  <si>
    <t>Comments</t>
  </si>
  <si>
    <t>Chart</t>
  </si>
  <si>
    <t xml:space="preserve">(b) </t>
  </si>
  <si>
    <t>The value of the revised benefit:</t>
  </si>
  <si>
    <t>No data is provided for Q3</t>
  </si>
  <si>
    <t>Transition matrix for Year 1</t>
  </si>
  <si>
    <t>Transition matrix for Year 2</t>
  </si>
  <si>
    <t>Probability</t>
  </si>
  <si>
    <t>Credit spread</t>
  </si>
  <si>
    <t>Value ($)</t>
  </si>
  <si>
    <t>Transition rate matrix for Year 1</t>
  </si>
  <si>
    <t>Transition rate matrix for Year 2</t>
  </si>
  <si>
    <t>Value of the benefit:</t>
  </si>
  <si>
    <t>Probability of default by time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</si>
</sst>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#,##0.000_ ;\-#,##0.000\ "/>
    <numFmt numFmtId="167" formatCode="_-* #,##0.0_-;\-* #,##0.0_-;_-* &quot;-&quot;??_-;_-@_-"/>
    <numFmt numFmtId="168" formatCode="0.0%"/>
    <numFmt numFmtId="169" formatCode="0.000000%"/>
    <numFmt numFmtId="170" formatCode="0.00000%"/>
    <numFmt numFmtId="171" formatCode="0.0000%"/>
    <numFmt numFmtId="172" formatCode="_(* #,##0.00_);_(* \(#,##0.00\);_(* &quot;-&quot;??_);_(@_)"/>
  </numFmts>
  <fonts count="2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CE4D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2" borderId="9" applyNumberFormat="0" applyAlignment="0" applyProtection="0"/>
    <xf numFmtId="0" fontId="16" fillId="3" borderId="9" applyNumberFormat="0" applyAlignment="0" applyProtection="0"/>
    <xf numFmtId="0" fontId="9" fillId="0" borderId="0"/>
    <xf numFmtId="9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11" fillId="0" borderId="0" xfId="1" applyFont="1"/>
    <xf numFmtId="0" fontId="10" fillId="0" borderId="0" xfId="1"/>
    <xf numFmtId="0" fontId="10" fillId="0" borderId="1" xfId="1" applyBorder="1"/>
    <xf numFmtId="0" fontId="10" fillId="0" borderId="2" xfId="1" applyBorder="1"/>
    <xf numFmtId="0" fontId="10" fillId="0" borderId="3" xfId="1" applyBorder="1"/>
    <xf numFmtId="0" fontId="10" fillId="0" borderId="4" xfId="1" applyBorder="1"/>
    <xf numFmtId="0" fontId="12" fillId="0" borderId="0" xfId="1" applyFont="1"/>
    <xf numFmtId="0" fontId="10" fillId="0" borderId="5" xfId="1" applyBorder="1"/>
    <xf numFmtId="0" fontId="13" fillId="0" borderId="0" xfId="1" applyFont="1"/>
    <xf numFmtId="164" fontId="0" fillId="0" borderId="0" xfId="2" applyNumberFormat="1" applyFont="1"/>
    <xf numFmtId="165" fontId="10" fillId="0" borderId="0" xfId="1" applyNumberFormat="1"/>
    <xf numFmtId="166" fontId="0" fillId="0" borderId="0" xfId="2" applyNumberFormat="1" applyFont="1"/>
    <xf numFmtId="0" fontId="10" fillId="0" borderId="6" xfId="1" applyBorder="1"/>
    <xf numFmtId="0" fontId="10" fillId="0" borderId="7" xfId="1" applyBorder="1"/>
    <xf numFmtId="0" fontId="10" fillId="0" borderId="8" xfId="1" applyBorder="1"/>
    <xf numFmtId="0" fontId="10" fillId="0" borderId="0" xfId="1" applyBorder="1"/>
    <xf numFmtId="0" fontId="9" fillId="0" borderId="0" xfId="1" applyFont="1"/>
    <xf numFmtId="0" fontId="9" fillId="0" borderId="0" xfId="6"/>
    <xf numFmtId="9" fontId="9" fillId="0" borderId="0" xfId="6" applyNumberFormat="1"/>
    <xf numFmtId="168" fontId="9" fillId="0" borderId="0" xfId="6" applyNumberFormat="1"/>
    <xf numFmtId="169" fontId="9" fillId="0" borderId="0" xfId="6" applyNumberFormat="1"/>
    <xf numFmtId="170" fontId="9" fillId="0" borderId="0" xfId="6" applyNumberFormat="1"/>
    <xf numFmtId="0" fontId="17" fillId="0" borderId="0" xfId="6" applyFont="1"/>
    <xf numFmtId="171" fontId="9" fillId="0" borderId="0" xfId="6" applyNumberFormat="1"/>
    <xf numFmtId="168" fontId="0" fillId="0" borderId="0" xfId="7" applyNumberFormat="1" applyFont="1"/>
    <xf numFmtId="3" fontId="9" fillId="0" borderId="0" xfId="6" applyNumberFormat="1"/>
    <xf numFmtId="9" fontId="9" fillId="0" borderId="0" xfId="3" applyFont="1"/>
    <xf numFmtId="167" fontId="10" fillId="4" borderId="0" xfId="1" applyNumberFormat="1" applyFill="1"/>
    <xf numFmtId="10" fontId="10" fillId="4" borderId="0" xfId="1" applyNumberFormat="1" applyFill="1"/>
    <xf numFmtId="0" fontId="12" fillId="0" borderId="0" xfId="6" applyFont="1"/>
    <xf numFmtId="0" fontId="13" fillId="0" borderId="0" xfId="6" applyFont="1"/>
    <xf numFmtId="0" fontId="8" fillId="0" borderId="0" xfId="6" applyFont="1"/>
    <xf numFmtId="0" fontId="13" fillId="0" borderId="0" xfId="6" applyFont="1" applyFill="1"/>
    <xf numFmtId="2" fontId="8" fillId="0" borderId="0" xfId="6" applyNumberFormat="1" applyFont="1"/>
    <xf numFmtId="0" fontId="13" fillId="0" borderId="0" xfId="6" applyFont="1" applyFill="1" applyBorder="1"/>
    <xf numFmtId="0" fontId="13" fillId="0" borderId="0" xfId="6" applyFont="1" applyBorder="1"/>
    <xf numFmtId="0" fontId="7" fillId="0" borderId="0" xfId="6" applyFont="1"/>
    <xf numFmtId="0" fontId="9" fillId="0" borderId="0" xfId="6" applyAlignment="1">
      <alignment horizontal="center"/>
    </xf>
    <xf numFmtId="0" fontId="18" fillId="0" borderId="10" xfId="6" applyFont="1" applyBorder="1" applyAlignment="1">
      <alignment horizontal="center"/>
    </xf>
    <xf numFmtId="9" fontId="9" fillId="0" borderId="10" xfId="6" applyNumberFormat="1" applyBorder="1" applyAlignment="1">
      <alignment horizontal="center"/>
    </xf>
    <xf numFmtId="0" fontId="9" fillId="0" borderId="10" xfId="6" applyBorder="1" applyAlignment="1">
      <alignment horizontal="center"/>
    </xf>
    <xf numFmtId="0" fontId="9" fillId="0" borderId="15" xfId="6" applyBorder="1" applyAlignment="1">
      <alignment horizontal="center"/>
    </xf>
    <xf numFmtId="0" fontId="9" fillId="0" borderId="16" xfId="6" applyBorder="1" applyAlignment="1">
      <alignment horizontal="center"/>
    </xf>
    <xf numFmtId="168" fontId="0" fillId="0" borderId="0" xfId="7" applyNumberFormat="1" applyFont="1" applyAlignment="1">
      <alignment horizontal="center"/>
    </xf>
    <xf numFmtId="168" fontId="0" fillId="0" borderId="12" xfId="7" applyNumberFormat="1" applyFont="1" applyBorder="1" applyAlignment="1">
      <alignment horizontal="center"/>
    </xf>
    <xf numFmtId="168" fontId="0" fillId="0" borderId="15" xfId="7" applyNumberFormat="1" applyFont="1" applyBorder="1" applyAlignment="1">
      <alignment horizontal="center"/>
    </xf>
    <xf numFmtId="168" fontId="0" fillId="0" borderId="16" xfId="7" applyNumberFormat="1" applyFont="1" applyBorder="1" applyAlignment="1">
      <alignment horizontal="center"/>
    </xf>
    <xf numFmtId="0" fontId="5" fillId="0" borderId="0" xfId="6" applyFont="1"/>
    <xf numFmtId="3" fontId="9" fillId="0" borderId="4" xfId="6" applyNumberFormat="1" applyBorder="1" applyAlignment="1">
      <alignment horizontal="center"/>
    </xf>
    <xf numFmtId="3" fontId="9" fillId="0" borderId="6" xfId="6" applyNumberFormat="1" applyBorder="1" applyAlignment="1">
      <alignment horizontal="center"/>
    </xf>
    <xf numFmtId="9" fontId="9" fillId="5" borderId="15" xfId="3" applyFont="1" applyFill="1" applyBorder="1" applyAlignment="1">
      <alignment horizontal="center"/>
    </xf>
    <xf numFmtId="9" fontId="9" fillId="5" borderId="16" xfId="3" applyFont="1" applyFill="1" applyBorder="1" applyAlignment="1">
      <alignment horizontal="center"/>
    </xf>
    <xf numFmtId="0" fontId="9" fillId="0" borderId="11" xfId="6" applyBorder="1" applyAlignment="1">
      <alignment horizontal="center" vertical="center"/>
    </xf>
    <xf numFmtId="0" fontId="9" fillId="0" borderId="10" xfId="6" applyBorder="1" applyAlignment="1">
      <alignment horizontal="center" vertical="center" wrapText="1"/>
    </xf>
    <xf numFmtId="0" fontId="5" fillId="0" borderId="0" xfId="1" applyFont="1" applyBorder="1"/>
    <xf numFmtId="0" fontId="5" fillId="5" borderId="1" xfId="6" applyFont="1" applyFill="1" applyBorder="1"/>
    <xf numFmtId="0" fontId="9" fillId="5" borderId="2" xfId="6" applyFill="1" applyBorder="1"/>
    <xf numFmtId="0" fontId="9" fillId="5" borderId="3" xfId="6" applyFill="1" applyBorder="1"/>
    <xf numFmtId="0" fontId="5" fillId="5" borderId="4" xfId="6" applyFont="1" applyFill="1" applyBorder="1"/>
    <xf numFmtId="0" fontId="9" fillId="5" borderId="0" xfId="6" applyFill="1" applyBorder="1"/>
    <xf numFmtId="0" fontId="9" fillId="5" borderId="5" xfId="6" applyFill="1" applyBorder="1"/>
    <xf numFmtId="0" fontId="9" fillId="5" borderId="4" xfId="6" applyFill="1" applyBorder="1"/>
    <xf numFmtId="0" fontId="9" fillId="5" borderId="6" xfId="6" applyFill="1" applyBorder="1"/>
    <xf numFmtId="0" fontId="9" fillId="5" borderId="7" xfId="6" applyFill="1" applyBorder="1"/>
    <xf numFmtId="0" fontId="9" fillId="5" borderId="8" xfId="6" applyFill="1" applyBorder="1"/>
    <xf numFmtId="0" fontId="9" fillId="5" borderId="1" xfId="6" applyFill="1" applyBorder="1"/>
    <xf numFmtId="2" fontId="10" fillId="0" borderId="0" xfId="1" applyNumberFormat="1" applyAlignment="1">
      <alignment horizontal="center"/>
    </xf>
    <xf numFmtId="2" fontId="10" fillId="5" borderId="10" xfId="1" applyNumberFormat="1" applyFill="1" applyBorder="1" applyAlignment="1">
      <alignment horizontal="center"/>
    </xf>
    <xf numFmtId="43" fontId="10" fillId="5" borderId="10" xfId="1" applyNumberFormat="1" applyFill="1" applyBorder="1"/>
    <xf numFmtId="0" fontId="5" fillId="0" borderId="0" xfId="0" applyFont="1" applyBorder="1"/>
    <xf numFmtId="0" fontId="5" fillId="0" borderId="0" xfId="0" applyFont="1"/>
    <xf numFmtId="0" fontId="5" fillId="5" borderId="15" xfId="0" applyFont="1" applyFill="1" applyBorder="1"/>
    <xf numFmtId="0" fontId="5" fillId="5" borderId="16" xfId="0" applyFont="1" applyFill="1" applyBorder="1"/>
    <xf numFmtId="0" fontId="9" fillId="0" borderId="4" xfId="6" applyBorder="1" applyAlignment="1">
      <alignment horizontal="center"/>
    </xf>
    <xf numFmtId="0" fontId="9" fillId="0" borderId="6" xfId="6" applyBorder="1" applyAlignment="1">
      <alignment horizontal="center"/>
    </xf>
    <xf numFmtId="0" fontId="9" fillId="0" borderId="10" xfId="6" applyBorder="1" applyAlignment="1">
      <alignment horizontal="center" vertical="center"/>
    </xf>
    <xf numFmtId="0" fontId="9" fillId="0" borderId="14" xfId="6" applyBorder="1" applyAlignment="1">
      <alignment horizontal="center" vertical="center"/>
    </xf>
    <xf numFmtId="0" fontId="9" fillId="5" borderId="5" xfId="6" applyFill="1" applyBorder="1" applyAlignment="1">
      <alignment horizontal="center" vertical="center"/>
    </xf>
    <xf numFmtId="0" fontId="9" fillId="5" borderId="8" xfId="6" applyFill="1" applyBorder="1" applyAlignment="1">
      <alignment horizontal="center" vertical="center"/>
    </xf>
    <xf numFmtId="0" fontId="9" fillId="5" borderId="15" xfId="6" applyFill="1" applyBorder="1" applyAlignment="1">
      <alignment horizontal="center" vertical="center"/>
    </xf>
    <xf numFmtId="0" fontId="0" fillId="0" borderId="0" xfId="0" applyAlignment="1">
      <alignment horizontal="center"/>
    </xf>
    <xf numFmtId="9" fontId="9" fillId="5" borderId="15" xfId="3" applyFont="1" applyFill="1" applyBorder="1" applyAlignment="1">
      <alignment horizontal="center" vertical="center"/>
    </xf>
    <xf numFmtId="9" fontId="9" fillId="5" borderId="16" xfId="3" applyFont="1" applyFill="1" applyBorder="1" applyAlignment="1">
      <alignment horizontal="center" vertical="center"/>
    </xf>
    <xf numFmtId="0" fontId="9" fillId="0" borderId="13" xfId="6" applyBorder="1" applyAlignment="1">
      <alignment horizontal="center" vertical="center"/>
    </xf>
    <xf numFmtId="9" fontId="9" fillId="5" borderId="12" xfId="3" applyFont="1" applyFill="1" applyBorder="1" applyAlignment="1">
      <alignment horizontal="center" vertical="center"/>
    </xf>
    <xf numFmtId="10" fontId="9" fillId="5" borderId="10" xfId="6" applyNumberFormat="1" applyFill="1" applyBorder="1" applyAlignment="1">
      <alignment horizontal="center"/>
    </xf>
    <xf numFmtId="0" fontId="9" fillId="5" borderId="1" xfId="6" quotePrefix="1" applyFill="1" applyBorder="1"/>
    <xf numFmtId="0" fontId="9" fillId="5" borderId="4" xfId="6" quotePrefix="1" applyFill="1" applyBorder="1"/>
    <xf numFmtId="0" fontId="5" fillId="5" borderId="4" xfId="6" quotePrefix="1" applyFont="1" applyFill="1" applyBorder="1"/>
    <xf numFmtId="2" fontId="13" fillId="5" borderId="10" xfId="5" applyNumberFormat="1" applyFont="1" applyFill="1" applyBorder="1" applyAlignment="1">
      <alignment horizontal="center"/>
    </xf>
    <xf numFmtId="0" fontId="13" fillId="0" borderId="10" xfId="4" applyFont="1" applyFill="1" applyBorder="1" applyAlignment="1">
      <alignment horizontal="center"/>
    </xf>
    <xf numFmtId="0" fontId="13" fillId="0" borderId="12" xfId="6" applyFont="1" applyBorder="1" applyAlignment="1">
      <alignment horizontal="center"/>
    </xf>
    <xf numFmtId="0" fontId="13" fillId="0" borderId="15" xfId="6" applyFont="1" applyBorder="1" applyAlignment="1">
      <alignment horizontal="center"/>
    </xf>
    <xf numFmtId="0" fontId="13" fillId="0" borderId="16" xfId="6" applyFont="1" applyBorder="1" applyAlignment="1">
      <alignment horizontal="center"/>
    </xf>
    <xf numFmtId="0" fontId="13" fillId="0" borderId="12" xfId="6" applyFont="1" applyFill="1" applyBorder="1" applyAlignment="1">
      <alignment horizontal="center"/>
    </xf>
    <xf numFmtId="0" fontId="13" fillId="0" borderId="12" xfId="4" applyFont="1" applyFill="1" applyBorder="1" applyAlignment="1">
      <alignment horizontal="center"/>
    </xf>
    <xf numFmtId="0" fontId="13" fillId="0" borderId="15" xfId="4" applyFont="1" applyFill="1" applyBorder="1" applyAlignment="1">
      <alignment horizontal="center"/>
    </xf>
    <xf numFmtId="0" fontId="13" fillId="0" borderId="16" xfId="4" applyFont="1" applyFill="1" applyBorder="1" applyAlignment="1">
      <alignment horizontal="center"/>
    </xf>
    <xf numFmtId="0" fontId="13" fillId="0" borderId="1" xfId="6" applyFont="1" applyBorder="1" applyAlignment="1">
      <alignment horizontal="center"/>
    </xf>
    <xf numFmtId="0" fontId="5" fillId="5" borderId="6" xfId="6" applyFont="1" applyFill="1" applyBorder="1"/>
    <xf numFmtId="10" fontId="19" fillId="0" borderId="0" xfId="3" applyNumberFormat="1" applyFont="1" applyBorder="1" applyAlignment="1">
      <alignment horizontal="center"/>
    </xf>
    <xf numFmtId="0" fontId="4" fillId="0" borderId="11" xfId="6" applyFont="1" applyBorder="1" applyAlignment="1">
      <alignment horizontal="center" vertical="center"/>
    </xf>
    <xf numFmtId="0" fontId="4" fillId="5" borderId="15" xfId="0" applyFont="1" applyFill="1" applyBorder="1"/>
    <xf numFmtId="0" fontId="4" fillId="5" borderId="15" xfId="0" applyFont="1" applyFill="1" applyBorder="1" applyAlignment="1">
      <alignment wrapText="1"/>
    </xf>
    <xf numFmtId="0" fontId="4" fillId="5" borderId="12" xfId="0" applyFont="1" applyFill="1" applyBorder="1"/>
    <xf numFmtId="0" fontId="4" fillId="0" borderId="4" xfId="6" applyFont="1" applyBorder="1" applyAlignment="1">
      <alignment horizontal="center"/>
    </xf>
    <xf numFmtId="0" fontId="4" fillId="0" borderId="6" xfId="6" applyFont="1" applyBorder="1" applyAlignment="1">
      <alignment horizontal="center"/>
    </xf>
    <xf numFmtId="0" fontId="4" fillId="0" borderId="0" xfId="6" applyFont="1"/>
    <xf numFmtId="0" fontId="4" fillId="5" borderId="4" xfId="6" applyFont="1" applyFill="1" applyBorder="1"/>
    <xf numFmtId="0" fontId="3" fillId="5" borderId="4" xfId="6" applyFont="1" applyFill="1" applyBorder="1"/>
    <xf numFmtId="0" fontId="3" fillId="5" borderId="1" xfId="6" applyFont="1" applyFill="1" applyBorder="1"/>
    <xf numFmtId="0" fontId="3" fillId="5" borderId="12" xfId="0" applyFont="1" applyFill="1" applyBorder="1"/>
    <xf numFmtId="0" fontId="2" fillId="5" borderId="4" xfId="6" applyFont="1" applyFill="1" applyBorder="1"/>
    <xf numFmtId="0" fontId="9" fillId="0" borderId="12" xfId="6" applyBorder="1" applyAlignment="1">
      <alignment horizontal="center"/>
    </xf>
    <xf numFmtId="0" fontId="4" fillId="5" borderId="4" xfId="1" applyFont="1" applyFill="1" applyBorder="1" applyAlignment="1">
      <alignment horizontal="left"/>
    </xf>
    <xf numFmtId="0" fontId="9" fillId="5" borderId="0" xfId="1" applyFont="1" applyFill="1" applyBorder="1" applyAlignment="1">
      <alignment horizontal="left"/>
    </xf>
    <xf numFmtId="0" fontId="9" fillId="5" borderId="5" xfId="1" applyFont="1" applyFill="1" applyBorder="1" applyAlignment="1">
      <alignment horizontal="left"/>
    </xf>
    <xf numFmtId="0" fontId="3" fillId="5" borderId="1" xfId="1" applyFont="1" applyFill="1" applyBorder="1" applyAlignment="1">
      <alignment horizontal="left"/>
    </xf>
    <xf numFmtId="0" fontId="9" fillId="5" borderId="2" xfId="1" applyFont="1" applyFill="1" applyBorder="1" applyAlignment="1">
      <alignment horizontal="left"/>
    </xf>
    <xf numFmtId="0" fontId="9" fillId="5" borderId="3" xfId="1" applyFont="1" applyFill="1" applyBorder="1" applyAlignment="1">
      <alignment horizontal="left"/>
    </xf>
    <xf numFmtId="0" fontId="3" fillId="5" borderId="4" xfId="1" applyFont="1" applyFill="1" applyBorder="1" applyAlignment="1">
      <alignment horizontal="left"/>
    </xf>
    <xf numFmtId="0" fontId="9" fillId="5" borderId="4" xfId="1" applyFont="1" applyFill="1" applyBorder="1" applyAlignment="1">
      <alignment horizontal="left"/>
    </xf>
    <xf numFmtId="0" fontId="9" fillId="5" borderId="6" xfId="1" applyFont="1" applyFill="1" applyBorder="1" applyAlignment="1">
      <alignment horizontal="left"/>
    </xf>
    <xf numFmtId="0" fontId="9" fillId="5" borderId="7" xfId="1" applyFont="1" applyFill="1" applyBorder="1" applyAlignment="1">
      <alignment horizontal="left"/>
    </xf>
    <xf numFmtId="0" fontId="9" fillId="5" borderId="8" xfId="1" applyFont="1" applyFill="1" applyBorder="1" applyAlignment="1">
      <alignment horizontal="left"/>
    </xf>
    <xf numFmtId="0" fontId="6" fillId="5" borderId="4" xfId="1" applyFont="1" applyFill="1" applyBorder="1" applyAlignment="1">
      <alignment horizontal="left"/>
    </xf>
    <xf numFmtId="0" fontId="6" fillId="5" borderId="0" xfId="1" applyFont="1" applyFill="1" applyBorder="1" applyAlignment="1">
      <alignment horizontal="left"/>
    </xf>
    <xf numFmtId="0" fontId="6" fillId="5" borderId="5" xfId="1" applyFont="1" applyFill="1" applyBorder="1" applyAlignment="1">
      <alignment horizontal="left"/>
    </xf>
    <xf numFmtId="0" fontId="6" fillId="5" borderId="6" xfId="1" applyFont="1" applyFill="1" applyBorder="1" applyAlignment="1">
      <alignment horizontal="left"/>
    </xf>
    <xf numFmtId="0" fontId="6" fillId="5" borderId="7" xfId="1" applyFont="1" applyFill="1" applyBorder="1" applyAlignment="1">
      <alignment horizontal="left"/>
    </xf>
    <xf numFmtId="0" fontId="6" fillId="5" borderId="8" xfId="1" applyFont="1" applyFill="1" applyBorder="1" applyAlignment="1">
      <alignment horizontal="left"/>
    </xf>
    <xf numFmtId="0" fontId="5" fillId="5" borderId="1" xfId="1" applyFont="1" applyFill="1" applyBorder="1" applyAlignment="1">
      <alignment horizontal="left"/>
    </xf>
    <xf numFmtId="0" fontId="6" fillId="5" borderId="2" xfId="1" applyFont="1" applyFill="1" applyBorder="1" applyAlignment="1">
      <alignment horizontal="left"/>
    </xf>
    <xf numFmtId="0" fontId="6" fillId="5" borderId="3" xfId="1" applyFont="1" applyFill="1" applyBorder="1" applyAlignment="1">
      <alignment horizontal="left"/>
    </xf>
    <xf numFmtId="0" fontId="5" fillId="5" borderId="4" xfId="1" applyFont="1" applyFill="1" applyBorder="1" applyAlignment="1">
      <alignment horizontal="left"/>
    </xf>
    <xf numFmtId="0" fontId="13" fillId="0" borderId="12" xfId="6" applyFont="1" applyBorder="1" applyAlignment="1">
      <alignment horizontal="center"/>
    </xf>
    <xf numFmtId="0" fontId="1" fillId="0" borderId="0" xfId="9"/>
    <xf numFmtId="0" fontId="1" fillId="0" borderId="0" xfId="1" applyFont="1" applyBorder="1"/>
    <xf numFmtId="0" fontId="9" fillId="5" borderId="12" xfId="6" applyFill="1" applyBorder="1" applyAlignment="1">
      <alignment horizontal="center" vertical="center"/>
    </xf>
    <xf numFmtId="0" fontId="9" fillId="5" borderId="3" xfId="6" applyFill="1" applyBorder="1" applyAlignment="1">
      <alignment horizontal="center" vertical="center"/>
    </xf>
    <xf numFmtId="0" fontId="9" fillId="5" borderId="16" xfId="6" applyFill="1" applyBorder="1" applyAlignment="1">
      <alignment horizontal="center" vertical="center"/>
    </xf>
    <xf numFmtId="0" fontId="1" fillId="0" borderId="14" xfId="6" applyFont="1" applyBorder="1" applyAlignment="1">
      <alignment horizontal="center" vertical="center"/>
    </xf>
  </cellXfs>
  <cellStyles count="10">
    <cellStyle name="Calculation" xfId="5" builtinId="22"/>
    <cellStyle name="Comma 2" xfId="2" xr:uid="{00000000-0005-0000-0000-000000000000}"/>
    <cellStyle name="Comma 2 2" xfId="8" xr:uid="{71D522BF-46B7-4678-B3D0-3F11E814A9CA}"/>
    <cellStyle name="Input" xfId="4" builtinId="20"/>
    <cellStyle name="Normal" xfId="0" builtinId="0" customBuiltin="1"/>
    <cellStyle name="Normal 2" xfId="1" xr:uid="{00000000-0005-0000-0000-000002000000}"/>
    <cellStyle name="Normal 3" xfId="6" xr:uid="{61B4EB77-1DC3-45B8-A0E6-469BC7D889AE}"/>
    <cellStyle name="Normal 4" xfId="9" xr:uid="{53EA439A-515B-439D-944E-04C632999887}"/>
    <cellStyle name="Percent" xfId="3" builtinId="5"/>
    <cellStyle name="Percent 2" xfId="7" xr:uid="{DA655765-9854-45FB-9375-7380DE8CA420}"/>
  </cellStyles>
  <dxfs count="2">
    <dxf>
      <font>
        <b/>
        <i val="0"/>
        <color theme="0"/>
      </font>
      <fill>
        <patternFill>
          <bgColor theme="3" tint="-0.24994659260841701"/>
        </patternFill>
      </fill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 style="medium">
          <color theme="0"/>
        </vertical>
        <horizontal style="medium">
          <color theme="0"/>
        </horizontal>
      </border>
    </dxf>
    <dxf>
      <fill>
        <patternFill>
          <bgColor theme="3" tint="0.79998168889431442"/>
        </patternFill>
      </fill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 style="medium">
          <color theme="0"/>
        </vertical>
        <horizontal style="medium">
          <color theme="0"/>
        </horizontal>
      </border>
    </dxf>
  </dxfs>
  <tableStyles count="1" defaultTableStyle="TableStyleMedium2" defaultPivotStyle="PivotStyleLight16">
    <tableStyle name="L&amp;G Table" pivot="0" count="2" xr9:uid="{00000000-0011-0000-FFFF-FFFF00000000}">
      <tableStyleElement type="wholeTable" dxfId="1"/>
      <tableStyleElement type="headerRow" dxfId="0"/>
    </tableStyle>
  </tableStyles>
  <colors>
    <mruColors>
      <color rgb="FFFCE4D6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342900</xdr:colOff>
      <xdr:row>31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F3E898-E9C5-4A2D-BC08-BEFAAF193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10100" cy="5974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&amp;G Red">
      <a:dk1>
        <a:srgbClr val="000000"/>
      </a:dk1>
      <a:lt1>
        <a:srgbClr val="FFFFFF"/>
      </a:lt1>
      <a:dk2>
        <a:srgbClr val="EE2222"/>
      </a:dk2>
      <a:lt2>
        <a:srgbClr val="7F7F7F"/>
      </a:lt2>
      <a:accent1>
        <a:srgbClr val="EE2222"/>
      </a:accent1>
      <a:accent2>
        <a:srgbClr val="0099CC"/>
      </a:accent2>
      <a:accent3>
        <a:srgbClr val="FFCC00"/>
      </a:accent3>
      <a:accent4>
        <a:srgbClr val="00AA55"/>
      </a:accent4>
      <a:accent5>
        <a:srgbClr val="EE2222"/>
      </a:accent5>
      <a:accent6>
        <a:srgbClr val="0099CC"/>
      </a:accent6>
      <a:hlink>
        <a:srgbClr val="FFCC00"/>
      </a:hlink>
      <a:folHlink>
        <a:srgbClr val="00AA5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93BB2-0534-47DE-81D2-97DC27F0D92F}">
  <dimension ref="A1"/>
  <sheetViews>
    <sheetView showGridLines="0" zoomScale="130" zoomScaleNormal="130" workbookViewId="0"/>
  </sheetViews>
  <sheetFormatPr defaultRowHeight="15" x14ac:dyDescent="0.25"/>
  <cols>
    <col min="1" max="16384" width="9.140625" style="137"/>
  </cols>
  <sheetData/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79998168889431442"/>
  </sheetPr>
  <dimension ref="B1:E21"/>
  <sheetViews>
    <sheetView showGridLines="0" workbookViewId="0"/>
  </sheetViews>
  <sheetFormatPr defaultRowHeight="15" x14ac:dyDescent="0.25"/>
  <cols>
    <col min="1" max="1" width="9.140625" style="2"/>
    <col min="2" max="2" width="3.28515625" style="2" customWidth="1"/>
    <col min="3" max="3" width="39" style="2" customWidth="1"/>
    <col min="4" max="4" width="19.140625" style="2" customWidth="1"/>
    <col min="5" max="5" width="35.140625" style="2" customWidth="1"/>
    <col min="6" max="16384" width="9.140625" style="2"/>
  </cols>
  <sheetData>
    <row r="1" spans="2:5" x14ac:dyDescent="0.25">
      <c r="B1" s="16"/>
      <c r="C1" s="16"/>
      <c r="D1" s="16"/>
    </row>
    <row r="2" spans="2:5" x14ac:dyDescent="0.25">
      <c r="B2" s="16" t="s">
        <v>18</v>
      </c>
      <c r="C2" s="55" t="s">
        <v>37</v>
      </c>
      <c r="D2" s="16"/>
    </row>
    <row r="4" spans="2:5" x14ac:dyDescent="0.25">
      <c r="B4" s="16"/>
      <c r="C4" s="132"/>
      <c r="D4" s="133"/>
      <c r="E4" s="134"/>
    </row>
    <row r="5" spans="2:5" x14ac:dyDescent="0.25">
      <c r="B5" s="16"/>
      <c r="C5" s="135"/>
      <c r="D5" s="127"/>
      <c r="E5" s="128"/>
    </row>
    <row r="6" spans="2:5" x14ac:dyDescent="0.25">
      <c r="B6" s="16"/>
      <c r="C6" s="135"/>
      <c r="D6" s="127"/>
      <c r="E6" s="128"/>
    </row>
    <row r="7" spans="2:5" x14ac:dyDescent="0.25">
      <c r="B7" s="16"/>
      <c r="C7" s="115"/>
      <c r="D7" s="127"/>
      <c r="E7" s="128"/>
    </row>
    <row r="8" spans="2:5" x14ac:dyDescent="0.25">
      <c r="B8" s="16"/>
      <c r="C8" s="121"/>
      <c r="D8" s="127"/>
      <c r="E8" s="128"/>
    </row>
    <row r="9" spans="2:5" x14ac:dyDescent="0.25">
      <c r="B9" s="16"/>
      <c r="C9" s="126"/>
      <c r="D9" s="127"/>
      <c r="E9" s="128"/>
    </row>
    <row r="10" spans="2:5" x14ac:dyDescent="0.25">
      <c r="B10" s="16"/>
      <c r="C10" s="126"/>
      <c r="D10" s="127"/>
      <c r="E10" s="128"/>
    </row>
    <row r="11" spans="2:5" x14ac:dyDescent="0.25">
      <c r="B11" s="16"/>
      <c r="C11" s="129"/>
      <c r="D11" s="130"/>
      <c r="E11" s="131"/>
    </row>
    <row r="12" spans="2:5" x14ac:dyDescent="0.25">
      <c r="B12" s="16"/>
      <c r="C12" s="16"/>
      <c r="D12" s="16"/>
    </row>
    <row r="13" spans="2:5" x14ac:dyDescent="0.25">
      <c r="B13" s="16" t="s">
        <v>19</v>
      </c>
      <c r="C13" s="55" t="s">
        <v>40</v>
      </c>
      <c r="D13" s="69"/>
    </row>
    <row r="14" spans="2:5" x14ac:dyDescent="0.25">
      <c r="B14" s="16"/>
    </row>
    <row r="15" spans="2:5" x14ac:dyDescent="0.25">
      <c r="B15" s="16"/>
      <c r="C15" s="16"/>
      <c r="D15" s="16"/>
    </row>
    <row r="16" spans="2:5" x14ac:dyDescent="0.25">
      <c r="B16" s="16"/>
    </row>
    <row r="17" spans="2:2" x14ac:dyDescent="0.25">
      <c r="B17" s="16"/>
    </row>
    <row r="18" spans="2:2" x14ac:dyDescent="0.25">
      <c r="B18" s="16"/>
    </row>
    <row r="19" spans="2:2" x14ac:dyDescent="0.25">
      <c r="B19" s="16"/>
    </row>
    <row r="20" spans="2:2" x14ac:dyDescent="0.25">
      <c r="B20" s="16"/>
    </row>
    <row r="21" spans="2:2" x14ac:dyDescent="0.25">
      <c r="B21" s="16"/>
    </row>
  </sheetData>
  <mergeCells count="8">
    <mergeCell ref="C10:E10"/>
    <mergeCell ref="C11:E11"/>
    <mergeCell ref="C4:E4"/>
    <mergeCell ref="C5:E5"/>
    <mergeCell ref="C6:E6"/>
    <mergeCell ref="C7:E7"/>
    <mergeCell ref="C8:E8"/>
    <mergeCell ref="C9:E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0.79998168889431442"/>
  </sheetPr>
  <dimension ref="B2:B15"/>
  <sheetViews>
    <sheetView showGridLines="0" workbookViewId="0"/>
  </sheetViews>
  <sheetFormatPr defaultRowHeight="15" x14ac:dyDescent="0.25"/>
  <cols>
    <col min="1" max="1" width="9.140625" style="71"/>
    <col min="2" max="2" width="101.140625" style="71" customWidth="1"/>
    <col min="3" max="3" width="9.140625" style="71"/>
    <col min="4" max="4" width="35.85546875" style="71" customWidth="1"/>
    <col min="5" max="16384" width="9.140625" style="71"/>
  </cols>
  <sheetData>
    <row r="2" spans="2:2" x14ac:dyDescent="0.25">
      <c r="B2" s="70" t="s">
        <v>37</v>
      </c>
    </row>
    <row r="4" spans="2:2" x14ac:dyDescent="0.25">
      <c r="B4" s="112"/>
    </row>
    <row r="5" spans="2:2" x14ac:dyDescent="0.25">
      <c r="B5" s="72"/>
    </row>
    <row r="6" spans="2:2" x14ac:dyDescent="0.25">
      <c r="B6" s="72"/>
    </row>
    <row r="7" spans="2:2" x14ac:dyDescent="0.25">
      <c r="B7" s="72"/>
    </row>
    <row r="8" spans="2:2" x14ac:dyDescent="0.25">
      <c r="B8" s="103"/>
    </row>
    <row r="9" spans="2:2" x14ac:dyDescent="0.25">
      <c r="B9" s="103"/>
    </row>
    <row r="10" spans="2:2" x14ac:dyDescent="0.25">
      <c r="B10" s="72"/>
    </row>
    <row r="11" spans="2:2" x14ac:dyDescent="0.25">
      <c r="B11" s="73"/>
    </row>
    <row r="15" spans="2:2" x14ac:dyDescent="0.25">
      <c r="B15" s="7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E0F45-2E63-4409-9B31-F0B7FBB82433}">
  <sheetPr>
    <tabColor theme="8" tint="0.79998168889431442"/>
  </sheetPr>
  <dimension ref="B2:C15"/>
  <sheetViews>
    <sheetView showGridLines="0" workbookViewId="0"/>
  </sheetViews>
  <sheetFormatPr defaultRowHeight="15" x14ac:dyDescent="0.25"/>
  <cols>
    <col min="1" max="1" width="9.140625" style="71"/>
    <col min="2" max="2" width="94.28515625" style="71" bestFit="1" customWidth="1"/>
    <col min="3" max="3" width="9.140625" style="71"/>
    <col min="4" max="4" width="37.85546875" style="71" customWidth="1"/>
    <col min="5" max="16384" width="9.140625" style="71"/>
  </cols>
  <sheetData>
    <row r="2" spans="2:3" x14ac:dyDescent="0.25">
      <c r="B2" s="70" t="s">
        <v>37</v>
      </c>
      <c r="C2" s="70"/>
    </row>
    <row r="3" spans="2:3" x14ac:dyDescent="0.25">
      <c r="B3" s="70"/>
      <c r="C3" s="70"/>
    </row>
    <row r="4" spans="2:3" x14ac:dyDescent="0.25">
      <c r="B4" s="105"/>
      <c r="C4" s="70"/>
    </row>
    <row r="5" spans="2:3" x14ac:dyDescent="0.25">
      <c r="B5" s="103"/>
      <c r="C5" s="70"/>
    </row>
    <row r="6" spans="2:3" x14ac:dyDescent="0.25">
      <c r="B6" s="103"/>
      <c r="C6" s="70"/>
    </row>
    <row r="7" spans="2:3" x14ac:dyDescent="0.25">
      <c r="B7" s="104"/>
      <c r="C7" s="70"/>
    </row>
    <row r="8" spans="2:3" x14ac:dyDescent="0.25">
      <c r="B8" s="103"/>
      <c r="C8" s="70"/>
    </row>
    <row r="9" spans="2:3" x14ac:dyDescent="0.25">
      <c r="B9" s="103"/>
      <c r="C9" s="70"/>
    </row>
    <row r="10" spans="2:3" x14ac:dyDescent="0.25">
      <c r="B10" s="72"/>
      <c r="C10" s="70"/>
    </row>
    <row r="11" spans="2:3" x14ac:dyDescent="0.25">
      <c r="B11" s="73"/>
      <c r="C11" s="70"/>
    </row>
    <row r="12" spans="2:3" x14ac:dyDescent="0.25">
      <c r="B12" s="70"/>
      <c r="C12" s="70"/>
    </row>
    <row r="13" spans="2:3" x14ac:dyDescent="0.25">
      <c r="C13" s="70"/>
    </row>
    <row r="14" spans="2:3" x14ac:dyDescent="0.25">
      <c r="C14" s="70"/>
    </row>
    <row r="15" spans="2:3" x14ac:dyDescent="0.25">
      <c r="C15" s="7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683B8-3B76-49E7-9522-B292F26BD41E}">
  <sheetPr>
    <tabColor theme="9" tint="0.79998168889431442"/>
  </sheetPr>
  <dimension ref="B2"/>
  <sheetViews>
    <sheetView showGridLines="0" workbookViewId="0"/>
  </sheetViews>
  <sheetFormatPr defaultRowHeight="12.75" x14ac:dyDescent="0.2"/>
  <sheetData>
    <row r="2" spans="2:2" x14ac:dyDescent="0.2">
      <c r="B2" t="s">
        <v>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00EE8-22E6-47EB-8CB3-9FE9F07CB3EB}">
  <sheetPr>
    <tabColor theme="9" tint="0.79998168889431442"/>
  </sheetPr>
  <dimension ref="A1:AG38"/>
  <sheetViews>
    <sheetView showGridLines="0" workbookViewId="0"/>
  </sheetViews>
  <sheetFormatPr defaultRowHeight="15" x14ac:dyDescent="0.25"/>
  <cols>
    <col min="1" max="1" width="9.140625" style="18" customWidth="1"/>
    <col min="2" max="2" width="13.42578125" style="18" customWidth="1"/>
    <col min="3" max="6" width="11.85546875" style="38" customWidth="1"/>
    <col min="7" max="7" width="9.140625" style="18" customWidth="1"/>
    <col min="8" max="11" width="9.140625" style="18"/>
    <col min="12" max="14" width="9.140625" style="18" customWidth="1"/>
    <col min="15" max="16384" width="9.140625" style="18"/>
  </cols>
  <sheetData>
    <row r="1" spans="1:33" x14ac:dyDescent="0.25">
      <c r="A1"/>
    </row>
    <row r="2" spans="1:33" x14ac:dyDescent="0.25">
      <c r="A2"/>
      <c r="B2" s="48" t="s">
        <v>42</v>
      </c>
      <c r="E2" s="81"/>
      <c r="K2"/>
      <c r="L2"/>
      <c r="M2"/>
      <c r="N2"/>
      <c r="O2"/>
      <c r="P2"/>
    </row>
    <row r="3" spans="1:33" x14ac:dyDescent="0.25">
      <c r="B3" s="23"/>
      <c r="E3" s="81"/>
      <c r="K3"/>
      <c r="L3"/>
      <c r="M3"/>
      <c r="N3"/>
      <c r="O3"/>
      <c r="P3"/>
    </row>
    <row r="4" spans="1:33" x14ac:dyDescent="0.25">
      <c r="B4" s="53" t="s">
        <v>24</v>
      </c>
      <c r="C4" s="53" t="s">
        <v>23</v>
      </c>
      <c r="D4" s="76" t="s">
        <v>22</v>
      </c>
      <c r="E4" s="77" t="s">
        <v>21</v>
      </c>
      <c r="F4" s="77" t="s">
        <v>20</v>
      </c>
      <c r="K4"/>
      <c r="L4"/>
      <c r="M4"/>
      <c r="N4"/>
      <c r="O4"/>
      <c r="P4"/>
    </row>
    <row r="5" spans="1:33" x14ac:dyDescent="0.25">
      <c r="B5" s="74" t="s">
        <v>23</v>
      </c>
      <c r="C5" s="139"/>
      <c r="D5" s="140"/>
      <c r="E5" s="140"/>
      <c r="F5" s="140"/>
      <c r="K5"/>
      <c r="L5"/>
      <c r="M5"/>
      <c r="N5"/>
      <c r="O5"/>
      <c r="P5"/>
    </row>
    <row r="6" spans="1:33" x14ac:dyDescent="0.25">
      <c r="B6" s="74" t="s">
        <v>22</v>
      </c>
      <c r="C6" s="80"/>
      <c r="D6" s="78"/>
      <c r="E6" s="78"/>
      <c r="F6" s="78"/>
      <c r="K6"/>
      <c r="L6"/>
      <c r="M6"/>
      <c r="N6"/>
      <c r="O6"/>
      <c r="P6"/>
    </row>
    <row r="7" spans="1:33" x14ac:dyDescent="0.25">
      <c r="B7" s="74" t="s">
        <v>21</v>
      </c>
      <c r="C7" s="80"/>
      <c r="D7" s="78"/>
      <c r="E7" s="78"/>
      <c r="F7" s="78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x14ac:dyDescent="0.25">
      <c r="B8" s="75" t="s">
        <v>20</v>
      </c>
      <c r="C8" s="141"/>
      <c r="D8" s="79"/>
      <c r="E8" s="79"/>
      <c r="F8" s="79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x14ac:dyDescent="0.25"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x14ac:dyDescent="0.25"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x14ac:dyDescent="0.25">
      <c r="B11" s="48" t="s">
        <v>43</v>
      </c>
      <c r="E11" s="8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x14ac:dyDescent="0.25">
      <c r="B12" s="23"/>
      <c r="E12" s="81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x14ac:dyDescent="0.25">
      <c r="B13" s="76" t="s">
        <v>24</v>
      </c>
      <c r="C13" s="53" t="s">
        <v>23</v>
      </c>
      <c r="D13" s="76" t="s">
        <v>22</v>
      </c>
      <c r="E13" s="77" t="s">
        <v>21</v>
      </c>
      <c r="F13" s="77" t="s">
        <v>20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x14ac:dyDescent="0.25">
      <c r="B14" s="106" t="s">
        <v>23</v>
      </c>
      <c r="C14" s="139"/>
      <c r="D14" s="78"/>
      <c r="E14" s="78"/>
      <c r="F14" s="78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x14ac:dyDescent="0.25">
      <c r="B15" s="106" t="s">
        <v>22</v>
      </c>
      <c r="C15" s="80"/>
      <c r="D15" s="78"/>
      <c r="E15" s="78"/>
      <c r="F15" s="78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x14ac:dyDescent="0.25">
      <c r="B16" s="106" t="s">
        <v>21</v>
      </c>
      <c r="C16" s="80"/>
      <c r="D16" s="78"/>
      <c r="E16" s="78"/>
      <c r="F16" s="78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x14ac:dyDescent="0.25">
      <c r="B17" s="107" t="s">
        <v>20</v>
      </c>
      <c r="C17" s="141"/>
      <c r="D17" s="79"/>
      <c r="E17" s="79"/>
      <c r="F17" s="79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x14ac:dyDescent="0.25"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x14ac:dyDescent="0.25"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x14ac:dyDescent="0.25"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x14ac:dyDescent="0.25"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x14ac:dyDescent="0.25"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x14ac:dyDescent="0.25"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x14ac:dyDescent="0.25"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x14ac:dyDescent="0.25">
      <c r="A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x14ac:dyDescent="0.25">
      <c r="A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x14ac:dyDescent="0.25">
      <c r="A27"/>
      <c r="B27"/>
      <c r="C27" s="81"/>
      <c r="D27" s="81"/>
      <c r="E27" s="81"/>
      <c r="F27" s="81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x14ac:dyDescent="0.25">
      <c r="A28"/>
      <c r="B28"/>
      <c r="C28" s="81"/>
      <c r="D28" s="81"/>
      <c r="E28" s="81"/>
      <c r="F28" s="81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x14ac:dyDescent="0.25">
      <c r="A29"/>
      <c r="B29"/>
      <c r="C29" s="81"/>
      <c r="D29" s="81"/>
      <c r="E29" s="81"/>
      <c r="F29" s="81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x14ac:dyDescent="0.25">
      <c r="A30"/>
      <c r="B30"/>
      <c r="C30" s="81"/>
      <c r="D30" s="81"/>
      <c r="E30" s="81"/>
      <c r="F30" s="81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x14ac:dyDescent="0.25">
      <c r="A31"/>
      <c r="B31"/>
      <c r="C31" s="81"/>
      <c r="D31" s="81"/>
      <c r="E31" s="81"/>
      <c r="F31" s="8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x14ac:dyDescent="0.25">
      <c r="A32"/>
      <c r="B32"/>
      <c r="C32" s="81"/>
      <c r="D32" s="81"/>
      <c r="E32" s="81"/>
      <c r="F32" s="81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x14ac:dyDescent="0.25">
      <c r="A33"/>
      <c r="B33"/>
      <c r="C33" s="81"/>
      <c r="D33" s="81"/>
      <c r="E33" s="81"/>
      <c r="F33" s="81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x14ac:dyDescent="0.25">
      <c r="A34"/>
      <c r="B34"/>
      <c r="C34" s="81"/>
      <c r="D34" s="81"/>
      <c r="E34" s="81"/>
      <c r="F34" s="81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x14ac:dyDescent="0.25">
      <c r="D35" s="81"/>
      <c r="E35" s="81"/>
      <c r="F35" s="81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x14ac:dyDescent="0.25">
      <c r="D36" s="81"/>
      <c r="E36" s="81"/>
      <c r="F36" s="81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x14ac:dyDescent="0.25">
      <c r="D37" s="81"/>
      <c r="E37" s="81"/>
      <c r="F37" s="81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x14ac:dyDescent="0.25">
      <c r="D38" s="81"/>
      <c r="E38" s="81"/>
      <c r="F38" s="81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6F914-075C-4F83-95FD-C9185FE4D612}">
  <sheetPr>
    <tabColor theme="9" tint="0.79998168889431442"/>
  </sheetPr>
  <dimension ref="B2:G20"/>
  <sheetViews>
    <sheetView showGridLines="0" workbookViewId="0"/>
  </sheetViews>
  <sheetFormatPr defaultRowHeight="15" x14ac:dyDescent="0.25"/>
  <cols>
    <col min="1" max="1" width="9.140625" style="18"/>
    <col min="2" max="2" width="13.42578125" style="18" customWidth="1"/>
    <col min="3" max="7" width="9.140625" style="18" customWidth="1"/>
    <col min="8" max="16384" width="9.140625" style="18"/>
  </cols>
  <sheetData>
    <row r="2" spans="2:7" x14ac:dyDescent="0.25">
      <c r="B2" s="108" t="s">
        <v>47</v>
      </c>
      <c r="C2" s="38"/>
      <c r="D2" s="38"/>
      <c r="E2" s="81"/>
      <c r="F2" s="38"/>
      <c r="G2"/>
    </row>
    <row r="3" spans="2:7" x14ac:dyDescent="0.25">
      <c r="B3" s="23"/>
      <c r="C3" s="38"/>
      <c r="D3" s="38"/>
      <c r="E3" s="81"/>
      <c r="F3" s="38"/>
      <c r="G3"/>
    </row>
    <row r="4" spans="2:7" x14ac:dyDescent="0.25">
      <c r="B4" s="76" t="s">
        <v>24</v>
      </c>
      <c r="C4" s="84" t="s">
        <v>23</v>
      </c>
      <c r="D4" s="76" t="s">
        <v>22</v>
      </c>
      <c r="E4" s="77" t="s">
        <v>21</v>
      </c>
      <c r="F4" s="77" t="s">
        <v>20</v>
      </c>
      <c r="G4"/>
    </row>
    <row r="5" spans="2:7" x14ac:dyDescent="0.25">
      <c r="B5" s="42" t="s">
        <v>23</v>
      </c>
      <c r="C5" s="85"/>
      <c r="D5" s="85"/>
      <c r="E5" s="85"/>
      <c r="F5" s="85"/>
      <c r="G5"/>
    </row>
    <row r="6" spans="2:7" x14ac:dyDescent="0.25">
      <c r="B6" s="42" t="s">
        <v>22</v>
      </c>
      <c r="C6" s="82"/>
      <c r="D6" s="82"/>
      <c r="E6" s="82"/>
      <c r="F6" s="82"/>
      <c r="G6"/>
    </row>
    <row r="7" spans="2:7" x14ac:dyDescent="0.25">
      <c r="B7" s="42" t="s">
        <v>21</v>
      </c>
      <c r="C7" s="82"/>
      <c r="D7" s="82"/>
      <c r="E7" s="82"/>
      <c r="F7" s="82"/>
      <c r="G7"/>
    </row>
    <row r="8" spans="2:7" x14ac:dyDescent="0.25">
      <c r="B8" s="43" t="s">
        <v>20</v>
      </c>
      <c r="C8" s="83"/>
      <c r="D8" s="83"/>
      <c r="E8" s="83"/>
      <c r="F8" s="83"/>
      <c r="G8"/>
    </row>
    <row r="9" spans="2:7" x14ac:dyDescent="0.25">
      <c r="C9" s="38"/>
      <c r="D9" s="38"/>
      <c r="E9" s="38"/>
      <c r="F9" s="38"/>
      <c r="G9"/>
    </row>
    <row r="10" spans="2:7" x14ac:dyDescent="0.25">
      <c r="C10" s="38"/>
      <c r="D10" s="38"/>
      <c r="E10" s="38"/>
      <c r="F10" s="38"/>
      <c r="G10"/>
    </row>
    <row r="11" spans="2:7" x14ac:dyDescent="0.25">
      <c r="B11" s="108" t="s">
        <v>48</v>
      </c>
      <c r="C11" s="38"/>
      <c r="D11" s="38"/>
      <c r="E11" s="81"/>
      <c r="F11" s="38"/>
      <c r="G11"/>
    </row>
    <row r="12" spans="2:7" x14ac:dyDescent="0.25">
      <c r="B12" s="23"/>
      <c r="C12" s="38"/>
      <c r="D12" s="38"/>
      <c r="E12" s="81"/>
      <c r="F12" s="38"/>
      <c r="G12"/>
    </row>
    <row r="13" spans="2:7" x14ac:dyDescent="0.25">
      <c r="B13" s="76" t="s">
        <v>24</v>
      </c>
      <c r="C13" s="53" t="s">
        <v>23</v>
      </c>
      <c r="D13" s="76" t="s">
        <v>22</v>
      </c>
      <c r="E13" s="77" t="s">
        <v>21</v>
      </c>
      <c r="F13" s="77" t="s">
        <v>20</v>
      </c>
      <c r="G13"/>
    </row>
    <row r="14" spans="2:7" x14ac:dyDescent="0.25">
      <c r="B14" s="74" t="s">
        <v>23</v>
      </c>
      <c r="C14" s="85"/>
      <c r="D14" s="85"/>
      <c r="E14" s="85"/>
      <c r="F14" s="85"/>
      <c r="G14"/>
    </row>
    <row r="15" spans="2:7" x14ac:dyDescent="0.25">
      <c r="B15" s="74" t="s">
        <v>22</v>
      </c>
      <c r="C15" s="82"/>
      <c r="D15" s="82"/>
      <c r="E15" s="82"/>
      <c r="F15" s="82"/>
      <c r="G15"/>
    </row>
    <row r="16" spans="2:7" x14ac:dyDescent="0.25">
      <c r="B16" s="74" t="s">
        <v>21</v>
      </c>
      <c r="C16" s="82"/>
      <c r="D16" s="82"/>
      <c r="E16" s="82"/>
      <c r="F16" s="82"/>
      <c r="G16"/>
    </row>
    <row r="17" spans="2:7" x14ac:dyDescent="0.25">
      <c r="B17" s="75" t="s">
        <v>20</v>
      </c>
      <c r="C17" s="83"/>
      <c r="D17" s="83"/>
      <c r="E17" s="83"/>
      <c r="F17" s="83"/>
      <c r="G17"/>
    </row>
    <row r="18" spans="2:7" x14ac:dyDescent="0.25">
      <c r="B18"/>
      <c r="C18"/>
      <c r="D18"/>
      <c r="E18"/>
      <c r="F18"/>
      <c r="G18"/>
    </row>
    <row r="19" spans="2:7" x14ac:dyDescent="0.25">
      <c r="B19"/>
      <c r="C19"/>
      <c r="D19"/>
      <c r="E19"/>
      <c r="F19"/>
      <c r="G19"/>
    </row>
    <row r="20" spans="2:7" x14ac:dyDescent="0.25">
      <c r="B20"/>
      <c r="C20"/>
      <c r="D20"/>
      <c r="E20"/>
      <c r="F20"/>
      <c r="G20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96B45-3D23-4016-A026-828880D60292}">
  <sheetPr>
    <tabColor theme="9" tint="0.79998168889431442"/>
  </sheetPr>
  <dimension ref="A1:I8"/>
  <sheetViews>
    <sheetView showGridLines="0" workbookViewId="0"/>
  </sheetViews>
  <sheetFormatPr defaultRowHeight="15" x14ac:dyDescent="0.25"/>
  <cols>
    <col min="1" max="1" width="9.140625" style="18" customWidth="1"/>
    <col min="2" max="2" width="13.42578125" style="18" customWidth="1"/>
    <col min="3" max="3" width="19" style="18" customWidth="1"/>
    <col min="4" max="7" width="9.140625" style="18" customWidth="1"/>
    <col min="8" max="16384" width="9.140625" style="18"/>
  </cols>
  <sheetData>
    <row r="1" spans="1:9" x14ac:dyDescent="0.25">
      <c r="A1"/>
      <c r="B1"/>
    </row>
    <row r="2" spans="1:9" x14ac:dyDescent="0.25">
      <c r="A2"/>
      <c r="B2" s="108" t="s">
        <v>50</v>
      </c>
      <c r="C2" s="38"/>
      <c r="D2"/>
      <c r="E2"/>
      <c r="F2"/>
      <c r="G2"/>
      <c r="H2"/>
      <c r="I2"/>
    </row>
    <row r="3" spans="1:9" x14ac:dyDescent="0.25">
      <c r="B3" s="23"/>
      <c r="C3" s="38"/>
      <c r="D3" s="24"/>
      <c r="E3" s="19"/>
    </row>
    <row r="4" spans="1:9" x14ac:dyDescent="0.25">
      <c r="B4" s="76" t="s">
        <v>24</v>
      </c>
      <c r="C4" s="142" t="s">
        <v>44</v>
      </c>
    </row>
    <row r="5" spans="1:9" x14ac:dyDescent="0.25">
      <c r="B5" s="74" t="s">
        <v>23</v>
      </c>
      <c r="C5" s="85"/>
    </row>
    <row r="6" spans="1:9" x14ac:dyDescent="0.25">
      <c r="B6" s="74" t="s">
        <v>22</v>
      </c>
      <c r="C6" s="82"/>
    </row>
    <row r="7" spans="1:9" x14ac:dyDescent="0.25">
      <c r="B7" s="74" t="s">
        <v>21</v>
      </c>
      <c r="C7" s="82"/>
      <c r="E7" s="22"/>
      <c r="F7" s="21"/>
      <c r="G7" s="20"/>
    </row>
    <row r="8" spans="1:9" x14ac:dyDescent="0.25">
      <c r="B8" s="75" t="s">
        <v>20</v>
      </c>
      <c r="C8" s="83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09FD1-E994-4DB2-8891-8F614848B698}">
  <sheetPr>
    <tabColor theme="9" tint="0.79998168889431442"/>
  </sheetPr>
  <dimension ref="B1:D2"/>
  <sheetViews>
    <sheetView showGridLines="0" workbookViewId="0"/>
  </sheetViews>
  <sheetFormatPr defaultRowHeight="15" x14ac:dyDescent="0.25"/>
  <cols>
    <col min="1" max="1" width="9.140625" style="18" customWidth="1"/>
    <col min="2" max="2" width="15.28515625" style="18" customWidth="1"/>
    <col min="3" max="3" width="12.5703125" style="18" customWidth="1"/>
    <col min="4" max="8" width="9.140625" style="18" customWidth="1"/>
    <col min="9" max="10" width="9.140625" style="18"/>
    <col min="11" max="13" width="9.140625" style="18" customWidth="1"/>
    <col min="14" max="16384" width="9.140625" style="18"/>
  </cols>
  <sheetData>
    <row r="1" spans="2:4" x14ac:dyDescent="0.25">
      <c r="D1" s="20"/>
    </row>
    <row r="2" spans="2:4" x14ac:dyDescent="0.25">
      <c r="B2" s="48" t="s">
        <v>45</v>
      </c>
      <c r="C2" s="86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7C35F-B088-482F-B535-E20177B36790}">
  <sheetPr>
    <tabColor theme="9" tint="0.79998168889431442"/>
  </sheetPr>
  <dimension ref="A1:L15"/>
  <sheetViews>
    <sheetView showGridLines="0" workbookViewId="0"/>
  </sheetViews>
  <sheetFormatPr defaultRowHeight="15" x14ac:dyDescent="0.25"/>
  <cols>
    <col min="1" max="1" width="9.140625" style="18" customWidth="1"/>
    <col min="2" max="11" width="9.140625" style="18"/>
    <col min="12" max="12" width="12.42578125" style="18" customWidth="1"/>
    <col min="13" max="16384" width="9.140625" style="18"/>
  </cols>
  <sheetData>
    <row r="1" spans="1:12" x14ac:dyDescent="0.25">
      <c r="A1"/>
      <c r="B1"/>
    </row>
    <row r="2" spans="1:12" x14ac:dyDescent="0.25">
      <c r="A2"/>
      <c r="B2" s="48" t="s">
        <v>37</v>
      </c>
    </row>
    <row r="4" spans="1:12" x14ac:dyDescent="0.25">
      <c r="B4" s="87"/>
      <c r="C4" s="57"/>
      <c r="D4" s="57"/>
      <c r="E4" s="57"/>
      <c r="F4" s="57"/>
      <c r="G4" s="57"/>
      <c r="H4" s="57"/>
      <c r="I4" s="57"/>
      <c r="J4" s="57"/>
      <c r="K4" s="57"/>
      <c r="L4" s="58"/>
    </row>
    <row r="5" spans="1:12" x14ac:dyDescent="0.25">
      <c r="B5" s="88"/>
      <c r="C5" s="60"/>
      <c r="D5" s="60"/>
      <c r="E5" s="60"/>
      <c r="F5" s="60"/>
      <c r="G5" s="60"/>
      <c r="H5" s="60"/>
      <c r="I5" s="60"/>
      <c r="J5" s="60"/>
      <c r="K5" s="60"/>
      <c r="L5" s="61"/>
    </row>
    <row r="6" spans="1:12" x14ac:dyDescent="0.25">
      <c r="B6" s="89"/>
      <c r="C6" s="60"/>
      <c r="D6" s="60"/>
      <c r="E6" s="60"/>
      <c r="F6" s="60"/>
      <c r="G6" s="60"/>
      <c r="H6" s="60"/>
      <c r="I6" s="60"/>
      <c r="J6" s="60"/>
      <c r="K6" s="60"/>
      <c r="L6" s="61"/>
    </row>
    <row r="7" spans="1:12" x14ac:dyDescent="0.25">
      <c r="B7" s="89"/>
      <c r="C7" s="60"/>
      <c r="D7" s="60"/>
      <c r="E7" s="60"/>
      <c r="F7" s="60"/>
      <c r="G7" s="60"/>
      <c r="H7" s="60"/>
      <c r="I7" s="60"/>
      <c r="J7" s="60"/>
      <c r="K7" s="60"/>
      <c r="L7" s="61"/>
    </row>
    <row r="8" spans="1:12" x14ac:dyDescent="0.25">
      <c r="B8" s="110"/>
      <c r="C8" s="60"/>
      <c r="D8" s="60"/>
      <c r="E8" s="60"/>
      <c r="F8" s="60"/>
      <c r="G8" s="60"/>
      <c r="H8" s="60"/>
      <c r="I8" s="60"/>
      <c r="J8" s="60"/>
      <c r="K8" s="60"/>
      <c r="L8" s="61"/>
    </row>
    <row r="9" spans="1:12" x14ac:dyDescent="0.25">
      <c r="B9" s="62"/>
      <c r="C9" s="60"/>
      <c r="D9" s="60"/>
      <c r="E9" s="60"/>
      <c r="F9" s="60"/>
      <c r="G9" s="60"/>
      <c r="H9" s="60"/>
      <c r="I9" s="60"/>
      <c r="J9" s="60"/>
      <c r="K9" s="60"/>
      <c r="L9" s="61"/>
    </row>
    <row r="10" spans="1:12" x14ac:dyDescent="0.25">
      <c r="B10" s="62"/>
      <c r="C10" s="60"/>
      <c r="D10" s="60"/>
      <c r="E10" s="60"/>
      <c r="F10" s="60"/>
      <c r="G10" s="60"/>
      <c r="H10" s="60"/>
      <c r="I10" s="60"/>
      <c r="J10" s="60"/>
      <c r="K10" s="60"/>
      <c r="L10" s="61"/>
    </row>
    <row r="11" spans="1:12" x14ac:dyDescent="0.25">
      <c r="B11" s="62"/>
      <c r="C11" s="60"/>
      <c r="D11" s="60"/>
      <c r="E11" s="60"/>
      <c r="F11" s="60"/>
      <c r="G11" s="60"/>
      <c r="H11" s="60"/>
      <c r="I11" s="60"/>
      <c r="J11" s="60"/>
      <c r="K11" s="60"/>
      <c r="L11" s="61"/>
    </row>
    <row r="12" spans="1:12" x14ac:dyDescent="0.25">
      <c r="B12" s="62"/>
      <c r="C12" s="60"/>
      <c r="D12" s="60"/>
      <c r="E12" s="60"/>
      <c r="F12" s="60"/>
      <c r="G12" s="60"/>
      <c r="H12" s="60"/>
      <c r="I12" s="60"/>
      <c r="J12" s="60"/>
      <c r="K12" s="60"/>
      <c r="L12" s="61"/>
    </row>
    <row r="13" spans="1:12" x14ac:dyDescent="0.25">
      <c r="B13" s="62"/>
      <c r="C13" s="60"/>
      <c r="D13" s="60"/>
      <c r="E13" s="60"/>
      <c r="F13" s="60"/>
      <c r="G13" s="60"/>
      <c r="H13" s="60"/>
      <c r="I13" s="60"/>
      <c r="J13" s="60"/>
      <c r="K13" s="60"/>
      <c r="L13" s="61"/>
    </row>
    <row r="14" spans="1:12" x14ac:dyDescent="0.25">
      <c r="B14" s="62"/>
      <c r="C14" s="60"/>
      <c r="D14" s="60"/>
      <c r="E14" s="60"/>
      <c r="F14" s="60"/>
      <c r="G14" s="60"/>
      <c r="H14" s="60"/>
      <c r="I14" s="60"/>
      <c r="J14" s="60"/>
      <c r="K14" s="60"/>
      <c r="L14" s="61"/>
    </row>
    <row r="15" spans="1:12" x14ac:dyDescent="0.25">
      <c r="B15" s="63"/>
      <c r="C15" s="64"/>
      <c r="D15" s="64"/>
      <c r="E15" s="64"/>
      <c r="F15" s="64"/>
      <c r="G15" s="64"/>
      <c r="H15" s="64"/>
      <c r="I15" s="64"/>
      <c r="J15" s="64"/>
      <c r="K15" s="64"/>
      <c r="L15" s="65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25DE-0F28-4005-8887-6E20162101F2}">
  <sheetPr>
    <tabColor theme="7" tint="0.79998168889431442"/>
  </sheetPr>
  <dimension ref="A1:H21"/>
  <sheetViews>
    <sheetView showGridLines="0" workbookViewId="0"/>
  </sheetViews>
  <sheetFormatPr defaultRowHeight="15" x14ac:dyDescent="0.25"/>
  <cols>
    <col min="1" max="1" width="9.140625" style="2"/>
    <col min="2" max="2" width="15.42578125" style="31" customWidth="1"/>
    <col min="3" max="7" width="12.140625" style="31" customWidth="1"/>
    <col min="8" max="9" width="9.140625" style="31"/>
    <col min="10" max="10" width="9.140625" style="31" customWidth="1"/>
    <col min="11" max="16384" width="9.140625" style="31"/>
  </cols>
  <sheetData>
    <row r="1" spans="2:8" ht="15" customHeight="1" x14ac:dyDescent="0.25"/>
    <row r="2" spans="2:8" ht="15" customHeight="1" x14ac:dyDescent="0.25">
      <c r="B2" s="31" t="s">
        <v>29</v>
      </c>
    </row>
    <row r="3" spans="2:8" ht="15" customHeight="1" x14ac:dyDescent="0.25">
      <c r="B3" s="30"/>
      <c r="H3" s="33"/>
    </row>
    <row r="4" spans="2:8" x14ac:dyDescent="0.25">
      <c r="C4" s="136" t="s">
        <v>28</v>
      </c>
      <c r="D4" s="136"/>
      <c r="E4" s="136"/>
      <c r="F4" s="136"/>
      <c r="G4" s="136"/>
      <c r="H4" s="33"/>
    </row>
    <row r="5" spans="2:8" x14ac:dyDescent="0.25">
      <c r="B5" s="99" t="s">
        <v>26</v>
      </c>
      <c r="C5" s="91">
        <v>0</v>
      </c>
      <c r="D5" s="91">
        <v>1</v>
      </c>
      <c r="E5" s="91">
        <v>2</v>
      </c>
      <c r="F5" s="91">
        <v>3</v>
      </c>
      <c r="G5" s="91">
        <v>4</v>
      </c>
      <c r="H5" s="33"/>
    </row>
    <row r="6" spans="2:8" x14ac:dyDescent="0.25">
      <c r="B6" s="92">
        <v>2016</v>
      </c>
      <c r="C6" s="97">
        <v>143</v>
      </c>
      <c r="D6" s="97">
        <v>165</v>
      </c>
      <c r="E6" s="97">
        <v>173</v>
      </c>
      <c r="F6" s="97">
        <v>183</v>
      </c>
      <c r="G6" s="97">
        <v>190</v>
      </c>
      <c r="H6" s="33"/>
    </row>
    <row r="7" spans="2:8" x14ac:dyDescent="0.25">
      <c r="B7" s="93">
        <v>2017</v>
      </c>
      <c r="C7" s="97">
        <v>150</v>
      </c>
      <c r="D7" s="97">
        <v>173</v>
      </c>
      <c r="E7" s="97">
        <v>186</v>
      </c>
      <c r="F7" s="97">
        <v>199</v>
      </c>
      <c r="G7" s="97"/>
      <c r="H7" s="33"/>
    </row>
    <row r="8" spans="2:8" x14ac:dyDescent="0.25">
      <c r="B8" s="93">
        <v>2018</v>
      </c>
      <c r="C8" s="97">
        <v>167</v>
      </c>
      <c r="D8" s="97">
        <v>180</v>
      </c>
      <c r="E8" s="97">
        <v>197</v>
      </c>
      <c r="F8" s="97"/>
      <c r="G8" s="97"/>
      <c r="H8" s="33"/>
    </row>
    <row r="9" spans="2:8" x14ac:dyDescent="0.25">
      <c r="B9" s="93">
        <v>2019</v>
      </c>
      <c r="C9" s="97">
        <v>160</v>
      </c>
      <c r="D9" s="97">
        <v>175</v>
      </c>
      <c r="E9" s="97"/>
      <c r="F9" s="97"/>
      <c r="G9" s="97"/>
    </row>
    <row r="10" spans="2:8" x14ac:dyDescent="0.25">
      <c r="B10" s="94">
        <v>2020</v>
      </c>
      <c r="C10" s="98">
        <v>172</v>
      </c>
      <c r="D10" s="98"/>
      <c r="E10" s="98"/>
      <c r="F10" s="98"/>
      <c r="G10" s="98"/>
    </row>
    <row r="11" spans="2:8" x14ac:dyDescent="0.25">
      <c r="B11" s="36"/>
      <c r="C11" s="101"/>
      <c r="D11" s="36"/>
      <c r="E11" s="36"/>
      <c r="F11" s="36"/>
      <c r="G11" s="36"/>
    </row>
    <row r="12" spans="2:8" x14ac:dyDescent="0.25">
      <c r="D12" s="36"/>
      <c r="E12" s="36"/>
      <c r="F12" s="36"/>
      <c r="G12" s="36"/>
    </row>
    <row r="13" spans="2:8" x14ac:dyDescent="0.25">
      <c r="B13" s="36" t="s">
        <v>27</v>
      </c>
      <c r="C13" s="36"/>
      <c r="D13" s="36"/>
      <c r="E13" s="36"/>
      <c r="F13" s="36"/>
      <c r="G13" s="36"/>
    </row>
    <row r="14" spans="2:8" x14ac:dyDescent="0.25">
      <c r="B14" s="35"/>
      <c r="C14" s="36"/>
      <c r="D14" s="36"/>
      <c r="E14" s="36"/>
      <c r="F14" s="36"/>
      <c r="G14" s="36"/>
    </row>
    <row r="15" spans="2:8" x14ac:dyDescent="0.25">
      <c r="B15" s="95" t="s">
        <v>26</v>
      </c>
      <c r="C15" s="95" t="s">
        <v>25</v>
      </c>
      <c r="D15" s="36"/>
      <c r="E15" s="36"/>
      <c r="F15" s="36"/>
      <c r="G15" s="36"/>
    </row>
    <row r="16" spans="2:8" x14ac:dyDescent="0.25">
      <c r="B16" s="92">
        <v>2016</v>
      </c>
      <c r="C16" s="96">
        <v>201</v>
      </c>
      <c r="D16" s="36"/>
      <c r="E16" s="36"/>
      <c r="F16" s="36"/>
      <c r="G16" s="36"/>
    </row>
    <row r="17" spans="2:7" x14ac:dyDescent="0.25">
      <c r="B17" s="93">
        <v>2017</v>
      </c>
      <c r="C17" s="97">
        <v>210</v>
      </c>
      <c r="D17" s="36"/>
      <c r="E17" s="36"/>
      <c r="F17" s="36"/>
      <c r="G17" s="36"/>
    </row>
    <row r="18" spans="2:7" x14ac:dyDescent="0.25">
      <c r="B18" s="93">
        <v>2018</v>
      </c>
      <c r="C18" s="97">
        <v>215</v>
      </c>
      <c r="D18" s="36"/>
      <c r="E18" s="36"/>
      <c r="F18" s="36"/>
      <c r="G18" s="36"/>
    </row>
    <row r="19" spans="2:7" x14ac:dyDescent="0.25">
      <c r="B19" s="93">
        <v>2019</v>
      </c>
      <c r="C19" s="97">
        <v>222</v>
      </c>
      <c r="D19" s="36"/>
      <c r="E19" s="36"/>
      <c r="F19" s="36"/>
      <c r="G19" s="36"/>
    </row>
    <row r="20" spans="2:7" x14ac:dyDescent="0.25">
      <c r="B20" s="94">
        <v>2020</v>
      </c>
      <c r="C20" s="98">
        <v>228</v>
      </c>
      <c r="D20" s="36"/>
      <c r="E20" s="36"/>
      <c r="F20" s="36"/>
      <c r="G20" s="36"/>
    </row>
    <row r="21" spans="2:7" x14ac:dyDescent="0.25">
      <c r="B21" s="36"/>
      <c r="C21" s="101"/>
    </row>
  </sheetData>
  <mergeCells count="1">
    <mergeCell ref="C4:G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5BEA6-697C-4078-9048-83AF3FC1EBBB}">
  <dimension ref="B2:G24"/>
  <sheetViews>
    <sheetView showGridLines="0" tabSelected="1" zoomScaleNormal="100" workbookViewId="0"/>
  </sheetViews>
  <sheetFormatPr defaultRowHeight="15" x14ac:dyDescent="0.25"/>
  <cols>
    <col min="1" max="1" width="9.140625" style="2"/>
    <col min="2" max="2" width="3.28515625" style="2" customWidth="1"/>
    <col min="3" max="3" width="24" style="2" customWidth="1"/>
    <col min="4" max="4" width="11" style="2" customWidth="1"/>
    <col min="5" max="5" width="3.42578125" style="2" customWidth="1"/>
    <col min="6" max="9" width="9.140625" style="2"/>
    <col min="10" max="10" width="9.140625" style="2" customWidth="1"/>
    <col min="11" max="16384" width="9.140625" style="2"/>
  </cols>
  <sheetData>
    <row r="2" spans="2:7" x14ac:dyDescent="0.25">
      <c r="B2" s="1" t="s">
        <v>0</v>
      </c>
    </row>
    <row r="3" spans="2:7" x14ac:dyDescent="0.25">
      <c r="B3" s="2" t="s">
        <v>1</v>
      </c>
    </row>
    <row r="5" spans="2:7" x14ac:dyDescent="0.25">
      <c r="B5" s="3"/>
      <c r="C5" s="4"/>
      <c r="D5" s="4"/>
      <c r="E5" s="5"/>
    </row>
    <row r="6" spans="2:7" x14ac:dyDescent="0.25">
      <c r="B6" s="6"/>
      <c r="C6" s="7" t="s">
        <v>2</v>
      </c>
      <c r="D6" s="7"/>
      <c r="E6" s="8"/>
      <c r="G6"/>
    </row>
    <row r="7" spans="2:7" x14ac:dyDescent="0.25">
      <c r="B7" s="6"/>
      <c r="C7" s="2" t="s">
        <v>3</v>
      </c>
      <c r="D7" s="28"/>
      <c r="E7" s="8"/>
      <c r="G7"/>
    </row>
    <row r="8" spans="2:7" x14ac:dyDescent="0.25">
      <c r="B8" s="6"/>
      <c r="C8" s="2" t="s">
        <v>4</v>
      </c>
      <c r="D8" s="28"/>
      <c r="E8" s="8"/>
      <c r="G8"/>
    </row>
    <row r="9" spans="2:7" x14ac:dyDescent="0.25">
      <c r="B9" s="6"/>
      <c r="C9" s="2" t="s">
        <v>5</v>
      </c>
      <c r="D9" s="28"/>
      <c r="E9" s="8"/>
      <c r="G9"/>
    </row>
    <row r="10" spans="2:7" x14ac:dyDescent="0.25">
      <c r="B10" s="6"/>
      <c r="C10" s="2" t="s">
        <v>6</v>
      </c>
      <c r="D10" s="29"/>
      <c r="E10" s="8"/>
      <c r="G10"/>
    </row>
    <row r="11" spans="2:7" x14ac:dyDescent="0.25">
      <c r="B11" s="6"/>
      <c r="C11" s="9" t="s">
        <v>7</v>
      </c>
      <c r="D11" s="29"/>
      <c r="E11" s="8"/>
      <c r="G11"/>
    </row>
    <row r="12" spans="2:7" x14ac:dyDescent="0.25">
      <c r="B12" s="6"/>
      <c r="E12" s="8"/>
      <c r="G12"/>
    </row>
    <row r="13" spans="2:7" x14ac:dyDescent="0.25">
      <c r="B13" s="6"/>
      <c r="C13" s="7" t="s">
        <v>8</v>
      </c>
      <c r="E13" s="8"/>
    </row>
    <row r="14" spans="2:7" x14ac:dyDescent="0.25">
      <c r="B14" s="6"/>
      <c r="C14" s="2" t="s">
        <v>9</v>
      </c>
      <c r="D14" s="10">
        <f>++D8*EXP(-D10*D9)</f>
        <v>0</v>
      </c>
      <c r="E14" s="8"/>
    </row>
    <row r="15" spans="2:7" x14ac:dyDescent="0.25">
      <c r="B15" s="6"/>
      <c r="C15" s="9" t="s">
        <v>10</v>
      </c>
      <c r="D15" s="11">
        <f>+D11*D9^0.5</f>
        <v>0</v>
      </c>
      <c r="E15" s="8"/>
    </row>
    <row r="16" spans="2:7" x14ac:dyDescent="0.25">
      <c r="B16" s="6"/>
      <c r="C16" s="2" t="s">
        <v>11</v>
      </c>
      <c r="D16" s="11" t="e">
        <f>++(LN(D7/D8)+(D10+D11*D11/2)*D9)/(D11*D9^0.5)</f>
        <v>#DIV/0!</v>
      </c>
      <c r="E16" s="8"/>
    </row>
    <row r="17" spans="2:5" x14ac:dyDescent="0.25">
      <c r="B17" s="6"/>
      <c r="C17" s="2" t="s">
        <v>12</v>
      </c>
      <c r="D17" s="11" t="e">
        <f>+D16-D15</f>
        <v>#DIV/0!</v>
      </c>
      <c r="E17" s="8"/>
    </row>
    <row r="18" spans="2:5" x14ac:dyDescent="0.25">
      <c r="B18" s="6"/>
      <c r="C18" s="9" t="s">
        <v>13</v>
      </c>
      <c r="D18" s="11" t="e">
        <f>_xlfn.NORM.DIST(D16,0,1,TRUE)</f>
        <v>#DIV/0!</v>
      </c>
      <c r="E18" s="8"/>
    </row>
    <row r="19" spans="2:5" x14ac:dyDescent="0.25">
      <c r="B19" s="6"/>
      <c r="C19" s="9" t="s">
        <v>14</v>
      </c>
      <c r="D19" s="11" t="e">
        <f>_xlfn.NORM.DIST(D17,0,1,TRUE)</f>
        <v>#DIV/0!</v>
      </c>
      <c r="E19" s="8"/>
    </row>
    <row r="20" spans="2:5" x14ac:dyDescent="0.25">
      <c r="B20" s="6"/>
      <c r="E20" s="8"/>
    </row>
    <row r="21" spans="2:5" x14ac:dyDescent="0.25">
      <c r="B21" s="6"/>
      <c r="C21" s="1" t="s">
        <v>15</v>
      </c>
      <c r="E21" s="8"/>
    </row>
    <row r="22" spans="2:5" x14ac:dyDescent="0.25">
      <c r="B22" s="6"/>
      <c r="C22" s="9" t="s">
        <v>16</v>
      </c>
      <c r="D22" s="12" t="e">
        <f>(D18-1)*D7-D19*D14+D14</f>
        <v>#DIV/0!</v>
      </c>
      <c r="E22" s="8"/>
    </row>
    <row r="23" spans="2:5" x14ac:dyDescent="0.25">
      <c r="B23" s="6"/>
      <c r="C23" s="9" t="s">
        <v>17</v>
      </c>
      <c r="D23" s="12" t="e">
        <f>D18*D7-D19*D14</f>
        <v>#DIV/0!</v>
      </c>
      <c r="E23" s="8"/>
    </row>
    <row r="24" spans="2:5" x14ac:dyDescent="0.25">
      <c r="B24" s="13"/>
      <c r="C24" s="14"/>
      <c r="D24" s="14"/>
      <c r="E24" s="15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D8613-93ED-469E-A7FA-94F269545CA3}">
  <sheetPr>
    <tabColor theme="7" tint="0.79998168889431442"/>
  </sheetPr>
  <dimension ref="A2:E5"/>
  <sheetViews>
    <sheetView showGridLines="0" workbookViewId="0"/>
  </sheetViews>
  <sheetFormatPr defaultRowHeight="15" x14ac:dyDescent="0.25"/>
  <cols>
    <col min="1" max="1" width="9.140625" style="2"/>
    <col min="2" max="2" width="15.42578125" style="18" customWidth="1"/>
    <col min="3" max="5" width="12.140625" style="18" customWidth="1"/>
    <col min="6" max="16384" width="9.140625" style="18"/>
  </cols>
  <sheetData>
    <row r="2" spans="2:5" x14ac:dyDescent="0.25">
      <c r="C2" s="34"/>
      <c r="D2" s="32"/>
      <c r="E2" s="32"/>
    </row>
    <row r="3" spans="2:5" x14ac:dyDescent="0.25">
      <c r="B3" s="18" t="s">
        <v>30</v>
      </c>
      <c r="C3" s="90"/>
    </row>
    <row r="4" spans="2:5" x14ac:dyDescent="0.25">
      <c r="C4" s="32"/>
      <c r="D4" s="32"/>
      <c r="E4" s="32"/>
    </row>
    <row r="5" spans="2:5" x14ac:dyDescent="0.25">
      <c r="C5" s="32"/>
      <c r="E5" s="32"/>
    </row>
  </sheetData>
  <pageMargins left="0.7" right="0.7" top="0.75" bottom="0.75" header="0.3" footer="0.3"/>
  <pageSetup paperSize="9"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27326-5659-4D3B-AB03-0166CB4AE452}">
  <sheetPr>
    <tabColor theme="7" tint="0.79998168889431442"/>
  </sheetPr>
  <dimension ref="A2:E5"/>
  <sheetViews>
    <sheetView showGridLines="0" workbookViewId="0"/>
  </sheetViews>
  <sheetFormatPr defaultRowHeight="15" x14ac:dyDescent="0.25"/>
  <cols>
    <col min="1" max="1" width="9.140625" style="2"/>
    <col min="2" max="2" width="15.42578125" style="18" customWidth="1"/>
    <col min="3" max="5" width="12.140625" style="18" customWidth="1"/>
    <col min="6" max="16384" width="9.140625" style="18"/>
  </cols>
  <sheetData>
    <row r="2" spans="2:5" x14ac:dyDescent="0.25">
      <c r="C2" s="34"/>
      <c r="D2" s="32"/>
      <c r="E2" s="32"/>
    </row>
    <row r="3" spans="2:5" x14ac:dyDescent="0.25">
      <c r="B3" s="18" t="s">
        <v>30</v>
      </c>
      <c r="C3" s="90"/>
    </row>
    <row r="4" spans="2:5" x14ac:dyDescent="0.25">
      <c r="C4" s="32"/>
      <c r="D4" s="32"/>
      <c r="E4" s="32"/>
    </row>
    <row r="5" spans="2:5" x14ac:dyDescent="0.25">
      <c r="C5" s="32"/>
      <c r="E5" s="3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A1E59-4A64-4C17-A9AD-6B7892BD0432}">
  <sheetPr>
    <tabColor theme="7" tint="0.79998168889431442"/>
  </sheetPr>
  <dimension ref="B2:M12"/>
  <sheetViews>
    <sheetView showGridLines="0" workbookViewId="0"/>
  </sheetViews>
  <sheetFormatPr defaultRowHeight="15" x14ac:dyDescent="0.25"/>
  <cols>
    <col min="1" max="4" width="9.140625" style="18"/>
    <col min="5" max="5" width="11" style="18" customWidth="1"/>
    <col min="6" max="16384" width="9.140625" style="18"/>
  </cols>
  <sheetData>
    <row r="2" spans="2:13" x14ac:dyDescent="0.25">
      <c r="B2" s="48" t="s">
        <v>37</v>
      </c>
    </row>
    <row r="3" spans="2:13" x14ac:dyDescent="0.25">
      <c r="B3" s="37"/>
    </row>
    <row r="4" spans="2:13" x14ac:dyDescent="0.25"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2:13" x14ac:dyDescent="0.25">
      <c r="B5" s="59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2:13" x14ac:dyDescent="0.25"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2:13" x14ac:dyDescent="0.25">
      <c r="B7" s="59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2:13" x14ac:dyDescent="0.25">
      <c r="B8" s="59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2:13" x14ac:dyDescent="0.25">
      <c r="B9" s="109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2:13" x14ac:dyDescent="0.25">
      <c r="B10" s="59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2:13" x14ac:dyDescent="0.25">
      <c r="B11" s="59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1"/>
    </row>
    <row r="12" spans="2:13" x14ac:dyDescent="0.25">
      <c r="B12" s="100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B6A60-3CC9-4C73-8975-2D14FDB8E3E0}">
  <sheetPr>
    <tabColor theme="6" tint="0.79998168889431442"/>
  </sheetPr>
  <dimension ref="B2:W106"/>
  <sheetViews>
    <sheetView showGridLines="0" workbookViewId="0"/>
  </sheetViews>
  <sheetFormatPr defaultRowHeight="15" x14ac:dyDescent="0.25"/>
  <cols>
    <col min="1" max="1" width="9.140625" style="18"/>
    <col min="2" max="2" width="10.5703125" style="38" bestFit="1" customWidth="1"/>
    <col min="3" max="22" width="9.140625" style="38"/>
    <col min="23" max="16384" width="9.140625" style="18"/>
  </cols>
  <sheetData>
    <row r="2" spans="2:23" x14ac:dyDescent="0.25">
      <c r="B2" s="39" t="s">
        <v>34</v>
      </c>
      <c r="C2" s="40">
        <v>0.05</v>
      </c>
      <c r="E2" s="44"/>
    </row>
    <row r="3" spans="2:23" x14ac:dyDescent="0.25">
      <c r="B3" s="39" t="s">
        <v>33</v>
      </c>
      <c r="C3" s="40">
        <v>6.3245553203367583E-2</v>
      </c>
    </row>
    <row r="5" spans="2:23" x14ac:dyDescent="0.25">
      <c r="C5" s="114" t="s">
        <v>32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</row>
    <row r="6" spans="2:23" x14ac:dyDescent="0.25">
      <c r="B6" s="41" t="s">
        <v>31</v>
      </c>
      <c r="C6" s="41">
        <v>1</v>
      </c>
      <c r="D6" s="41">
        <v>2</v>
      </c>
      <c r="E6" s="41">
        <v>3</v>
      </c>
      <c r="F6" s="41">
        <v>4</v>
      </c>
      <c r="G6" s="41">
        <v>5</v>
      </c>
      <c r="H6" s="41">
        <v>6</v>
      </c>
      <c r="I6" s="41">
        <v>7</v>
      </c>
      <c r="J6" s="41">
        <v>8</v>
      </c>
      <c r="K6" s="41">
        <v>9</v>
      </c>
      <c r="L6" s="41">
        <v>10</v>
      </c>
      <c r="M6" s="41">
        <f t="shared" ref="M6:V6" si="0">L6+1</f>
        <v>11</v>
      </c>
      <c r="N6" s="41">
        <f t="shared" si="0"/>
        <v>12</v>
      </c>
      <c r="O6" s="41">
        <f t="shared" si="0"/>
        <v>13</v>
      </c>
      <c r="P6" s="41">
        <f t="shared" si="0"/>
        <v>14</v>
      </c>
      <c r="Q6" s="41">
        <f t="shared" si="0"/>
        <v>15</v>
      </c>
      <c r="R6" s="41">
        <f t="shared" si="0"/>
        <v>16</v>
      </c>
      <c r="S6" s="41">
        <f t="shared" si="0"/>
        <v>17</v>
      </c>
      <c r="T6" s="41">
        <f t="shared" si="0"/>
        <v>18</v>
      </c>
      <c r="U6" s="41">
        <f t="shared" si="0"/>
        <v>19</v>
      </c>
      <c r="V6" s="41">
        <f t="shared" si="0"/>
        <v>20</v>
      </c>
    </row>
    <row r="7" spans="2:23" x14ac:dyDescent="0.25">
      <c r="B7" s="42">
        <v>1</v>
      </c>
      <c r="C7" s="45">
        <v>3.0861110138975523E-3</v>
      </c>
      <c r="D7" s="45">
        <v>3.0489113946425839E-2</v>
      </c>
      <c r="E7" s="45">
        <v>2.3717432176076025E-2</v>
      </c>
      <c r="F7" s="45">
        <v>2.7560047250758446E-2</v>
      </c>
      <c r="G7" s="45">
        <v>2.6635556443774799E-2</v>
      </c>
      <c r="H7" s="45">
        <v>4.0591595510356848E-2</v>
      </c>
      <c r="I7" s="45">
        <v>1.8506381113605253E-2</v>
      </c>
      <c r="J7" s="45">
        <v>0.10476534919661895</v>
      </c>
      <c r="K7" s="45">
        <v>-5.4787989391340108E-2</v>
      </c>
      <c r="L7" s="45">
        <v>7.243355283078956E-2</v>
      </c>
      <c r="M7" s="45">
        <v>5.0736971525257246E-2</v>
      </c>
      <c r="N7" s="45">
        <v>9.4517799947266168E-2</v>
      </c>
      <c r="O7" s="45">
        <v>9.6682750931524009E-2</v>
      </c>
      <c r="P7" s="45">
        <v>1.024220779342544E-2</v>
      </c>
      <c r="Q7" s="45">
        <v>-2.6471893881982234E-2</v>
      </c>
      <c r="R7" s="45">
        <v>0.17769197007670479</v>
      </c>
      <c r="S7" s="45">
        <v>6.1300045241309054E-2</v>
      </c>
      <c r="T7" s="45">
        <v>-1.2658487116897321E-2</v>
      </c>
      <c r="U7" s="45">
        <v>7.3968755021133203E-2</v>
      </c>
      <c r="V7" s="45">
        <v>9.7957248120974061E-2</v>
      </c>
      <c r="W7" s="25"/>
    </row>
    <row r="8" spans="2:23" x14ac:dyDescent="0.25">
      <c r="B8" s="42">
        <v>2</v>
      </c>
      <c r="C8" s="46">
        <v>6.573547667251245E-2</v>
      </c>
      <c r="D8" s="46">
        <v>-4.6547686141740985E-2</v>
      </c>
      <c r="E8" s="46">
        <v>-0.10054426814519413</v>
      </c>
      <c r="F8" s="46">
        <v>8.9380056282910569E-2</v>
      </c>
      <c r="G8" s="46">
        <v>-6.8746188509512196E-2</v>
      </c>
      <c r="H8" s="46">
        <v>2.4269493771976069E-2</v>
      </c>
      <c r="I8" s="46">
        <v>8.9234561501579934E-2</v>
      </c>
      <c r="J8" s="46">
        <v>-4.568202826220813E-2</v>
      </c>
      <c r="K8" s="46">
        <v>2.4451966768256561E-2</v>
      </c>
      <c r="L8" s="46">
        <v>7.9612752870862558E-2</v>
      </c>
      <c r="M8" s="46">
        <v>0.11521269385486033</v>
      </c>
      <c r="N8" s="46">
        <v>-2.4288809142176127E-2</v>
      </c>
      <c r="O8" s="46">
        <v>6.3481787128626399E-2</v>
      </c>
      <c r="P8" s="46">
        <v>6.0887677739240864E-4</v>
      </c>
      <c r="Q8" s="46">
        <v>0.12207373581307168</v>
      </c>
      <c r="R8" s="46">
        <v>6.6849829153819762E-2</v>
      </c>
      <c r="S8" s="46">
        <v>8.7090884955793868E-3</v>
      </c>
      <c r="T8" s="46">
        <v>0.18779692532595949</v>
      </c>
      <c r="U8" s="46">
        <v>0.1540503260213788</v>
      </c>
      <c r="V8" s="46">
        <v>0.10668803524287873</v>
      </c>
      <c r="W8" s="25"/>
    </row>
    <row r="9" spans="2:23" x14ac:dyDescent="0.25">
      <c r="B9" s="42">
        <v>3</v>
      </c>
      <c r="C9" s="46">
        <v>0.16655510318382771</v>
      </c>
      <c r="D9" s="46">
        <v>1.630814005265635E-2</v>
      </c>
      <c r="E9" s="46">
        <v>1.7632260273697797E-2</v>
      </c>
      <c r="F9" s="46">
        <v>4.2438349791779295E-2</v>
      </c>
      <c r="G9" s="46">
        <v>0.1591447533697643</v>
      </c>
      <c r="H9" s="46">
        <v>-7.0409616120147622E-2</v>
      </c>
      <c r="I9" s="46">
        <v>4.1573962528465014E-3</v>
      </c>
      <c r="J9" s="46">
        <v>0.11425684857948393</v>
      </c>
      <c r="K9" s="46">
        <v>7.1122813865615031E-2</v>
      </c>
      <c r="L9" s="46">
        <v>2.7678617934381533E-2</v>
      </c>
      <c r="M9" s="46">
        <v>-1.0886362648706016E-2</v>
      </c>
      <c r="N9" s="46">
        <v>-4.478230442322173E-2</v>
      </c>
      <c r="O9" s="46">
        <v>2.4664758187997293E-2</v>
      </c>
      <c r="P9" s="46">
        <v>1.3028216196844689E-2</v>
      </c>
      <c r="Q9" s="46">
        <v>0.15782725769989092</v>
      </c>
      <c r="R9" s="46">
        <v>5.304487203316266E-2</v>
      </c>
      <c r="S9" s="46">
        <v>6.7785838262943487E-2</v>
      </c>
      <c r="T9" s="46">
        <v>0.1130450523553761</v>
      </c>
      <c r="U9" s="46">
        <v>3.6938248041028743E-2</v>
      </c>
      <c r="V9" s="46">
        <v>7.5543928098158242E-2</v>
      </c>
      <c r="W9" s="25"/>
    </row>
    <row r="10" spans="2:23" x14ac:dyDescent="0.25">
      <c r="B10" s="42">
        <v>4</v>
      </c>
      <c r="C10" s="46">
        <v>0.15571464566408877</v>
      </c>
      <c r="D10" s="46">
        <v>0.16879046270184506</v>
      </c>
      <c r="E10" s="46">
        <v>0.11050815723446372</v>
      </c>
      <c r="F10" s="46">
        <v>3.9456621806381875E-2</v>
      </c>
      <c r="G10" s="46">
        <v>1.1314609058505898E-3</v>
      </c>
      <c r="H10" s="46">
        <v>6.1461355090737912E-2</v>
      </c>
      <c r="I10" s="46">
        <v>0.15861826832033965</v>
      </c>
      <c r="J10" s="46">
        <v>1.8123521618032212E-2</v>
      </c>
      <c r="K10" s="46">
        <v>3.1937375706747595E-2</v>
      </c>
      <c r="L10" s="46">
        <v>7.2476063514073985E-2</v>
      </c>
      <c r="M10" s="46">
        <v>6.1285202059183641E-2</v>
      </c>
      <c r="N10" s="46">
        <v>-6.3457866500378213E-3</v>
      </c>
      <c r="O10" s="46">
        <v>0.12873004393824727</v>
      </c>
      <c r="P10" s="46">
        <v>0.11410103017751871</v>
      </c>
      <c r="Q10" s="46">
        <v>8.6067752451527868E-2</v>
      </c>
      <c r="R10" s="46">
        <v>-3.2518845501678606E-2</v>
      </c>
      <c r="S10" s="46">
        <v>0.1379740172271775</v>
      </c>
      <c r="T10" s="46">
        <v>0.10580575122226099</v>
      </c>
      <c r="U10" s="46">
        <v>0.159728086827297</v>
      </c>
      <c r="V10" s="46">
        <v>9.6269387318542066E-2</v>
      </c>
      <c r="W10" s="25"/>
    </row>
    <row r="11" spans="2:23" x14ac:dyDescent="0.25">
      <c r="B11" s="42">
        <v>5</v>
      </c>
      <c r="C11" s="46">
        <v>6.0156575432790405E-4</v>
      </c>
      <c r="D11" s="46">
        <v>9.2664748488233029E-2</v>
      </c>
      <c r="E11" s="46">
        <v>-9.7695595068936214E-3</v>
      </c>
      <c r="F11" s="46">
        <v>0.11394455296429129</v>
      </c>
      <c r="G11" s="46">
        <v>0.17458221903843496</v>
      </c>
      <c r="H11" s="46">
        <v>1.5611302271155258E-2</v>
      </c>
      <c r="I11" s="46">
        <v>0.19816257327985243</v>
      </c>
      <c r="J11" s="46">
        <v>1.461004117683995E-2</v>
      </c>
      <c r="K11" s="46">
        <v>7.8810864311392503E-2</v>
      </c>
      <c r="L11" s="46">
        <v>7.5424354785269099E-2</v>
      </c>
      <c r="M11" s="46">
        <v>-4.0123029060431192E-2</v>
      </c>
      <c r="N11" s="46">
        <v>5.1161889486214918E-2</v>
      </c>
      <c r="O11" s="46">
        <v>-2.9010785932476413E-2</v>
      </c>
      <c r="P11" s="46">
        <v>5.9820074549890245E-2</v>
      </c>
      <c r="Q11" s="46">
        <v>-2.7111989947575799E-3</v>
      </c>
      <c r="R11" s="46">
        <v>7.3827818924317112E-2</v>
      </c>
      <c r="S11" s="46">
        <v>7.4405852816468165E-3</v>
      </c>
      <c r="T11" s="46">
        <v>0.15483360969611759</v>
      </c>
      <c r="U11" s="46">
        <v>4.8677818571115861E-2</v>
      </c>
      <c r="V11" s="46">
        <v>2.5752915603367343E-2</v>
      </c>
      <c r="W11" s="25"/>
    </row>
    <row r="12" spans="2:23" x14ac:dyDescent="0.25">
      <c r="B12" s="42">
        <v>6</v>
      </c>
      <c r="C12" s="46">
        <v>5.7064068000661994E-2</v>
      </c>
      <c r="D12" s="46">
        <v>-5.8245315253516616E-2</v>
      </c>
      <c r="E12" s="46">
        <v>2.0723756496295209E-2</v>
      </c>
      <c r="F12" s="46">
        <v>5.9961043522280599E-2</v>
      </c>
      <c r="G12" s="46">
        <v>4.3038961343195625E-2</v>
      </c>
      <c r="H12" s="46">
        <v>-4.8330166937250896E-2</v>
      </c>
      <c r="I12" s="46">
        <v>0.19895071325468283</v>
      </c>
      <c r="J12" s="46">
        <v>-8.0631295834994177E-2</v>
      </c>
      <c r="K12" s="46">
        <v>-5.5748883352774503E-2</v>
      </c>
      <c r="L12" s="46">
        <v>0.1055079947699149</v>
      </c>
      <c r="M12" s="46">
        <v>0.10621892161006086</v>
      </c>
      <c r="N12" s="46">
        <v>-3.1886305248200797E-2</v>
      </c>
      <c r="O12" s="46">
        <v>3.9819065113911423E-2</v>
      </c>
      <c r="P12" s="46">
        <v>-4.9613387193256919E-3</v>
      </c>
      <c r="Q12" s="46">
        <v>0.11603682134154436</v>
      </c>
      <c r="R12" s="46">
        <v>-3.647973521679293E-2</v>
      </c>
      <c r="S12" s="46">
        <v>4.4417650743446835E-2</v>
      </c>
      <c r="T12" s="46">
        <v>3.2295567460707719E-2</v>
      </c>
      <c r="U12" s="46">
        <v>9.5900465971006099E-3</v>
      </c>
      <c r="V12" s="46">
        <v>0.10072031388437397</v>
      </c>
      <c r="W12" s="25"/>
    </row>
    <row r="13" spans="2:23" x14ac:dyDescent="0.25">
      <c r="B13" s="42">
        <v>7</v>
      </c>
      <c r="C13" s="46">
        <v>0.17571638821003432</v>
      </c>
      <c r="D13" s="46">
        <v>6.2932989924238791E-2</v>
      </c>
      <c r="E13" s="46">
        <v>-4.2361016258380291E-2</v>
      </c>
      <c r="F13" s="46">
        <v>3.852142818798221E-2</v>
      </c>
      <c r="G13" s="46">
        <v>0.10474051354246416</v>
      </c>
      <c r="H13" s="46">
        <v>0.15852062532072386</v>
      </c>
      <c r="I13" s="46">
        <v>8.1791929502924576E-2</v>
      </c>
      <c r="J13" s="46">
        <v>-1.0738764499204079E-2</v>
      </c>
      <c r="K13" s="46">
        <v>6.8026706449259455E-2</v>
      </c>
      <c r="L13" s="46">
        <v>5.70169410007908E-2</v>
      </c>
      <c r="M13" s="46">
        <v>-0.10550212245198842</v>
      </c>
      <c r="N13" s="46">
        <v>-6.8108333352918993E-2</v>
      </c>
      <c r="O13" s="46">
        <v>2.459936331845336E-2</v>
      </c>
      <c r="P13" s="46">
        <v>-9.314612212975415E-2</v>
      </c>
      <c r="Q13" s="46">
        <v>7.8053391240111791E-2</v>
      </c>
      <c r="R13" s="46">
        <v>6.2369223499576742E-2</v>
      </c>
      <c r="S13" s="46">
        <v>0.11413633416455582</v>
      </c>
      <c r="T13" s="46">
        <v>3.7179116157171066E-2</v>
      </c>
      <c r="U13" s="46">
        <v>7.7938025666672406E-2</v>
      </c>
      <c r="V13" s="46">
        <v>-6.5479640411255757E-2</v>
      </c>
      <c r="W13" s="25"/>
    </row>
    <row r="14" spans="2:23" x14ac:dyDescent="0.25">
      <c r="B14" s="42">
        <v>8</v>
      </c>
      <c r="C14" s="46">
        <v>-7.143975469164443E-2</v>
      </c>
      <c r="D14" s="46">
        <v>7.5068998985928559E-2</v>
      </c>
      <c r="E14" s="46">
        <v>-2.9295082294984343E-2</v>
      </c>
      <c r="F14" s="46">
        <v>1.7435032693541519E-2</v>
      </c>
      <c r="G14" s="46">
        <v>1.7320151994021593E-2</v>
      </c>
      <c r="H14" s="46">
        <v>-2.5338011091200485E-2</v>
      </c>
      <c r="I14" s="46">
        <v>2.0576996866064512E-2</v>
      </c>
      <c r="J14" s="46">
        <v>0.18904164948610291</v>
      </c>
      <c r="K14" s="46">
        <v>3.9818498532455671E-3</v>
      </c>
      <c r="L14" s="46">
        <v>-2.5933367880286995E-2</v>
      </c>
      <c r="M14" s="46">
        <v>6.7915680824415459E-2</v>
      </c>
      <c r="N14" s="46">
        <v>-1.6346984840543755E-2</v>
      </c>
      <c r="O14" s="46">
        <v>8.6725426011102114E-2</v>
      </c>
      <c r="P14" s="46">
        <v>1.276325019594271E-2</v>
      </c>
      <c r="Q14" s="46">
        <v>2.3382986160584762E-2</v>
      </c>
      <c r="R14" s="46">
        <v>7.0101049377647273E-2</v>
      </c>
      <c r="S14" s="46">
        <v>0.11449012667620839</v>
      </c>
      <c r="T14" s="46">
        <v>0.17520346002120379</v>
      </c>
      <c r="U14" s="46">
        <v>3.4745039443639048E-2</v>
      </c>
      <c r="V14" s="46">
        <v>6.5473562641010563E-2</v>
      </c>
      <c r="W14" s="25"/>
    </row>
    <row r="15" spans="2:23" x14ac:dyDescent="0.25">
      <c r="B15" s="42">
        <v>9</v>
      </c>
      <c r="C15" s="46">
        <v>7.3138578607240046E-2</v>
      </c>
      <c r="D15" s="46">
        <v>-7.2519040302637894E-2</v>
      </c>
      <c r="E15" s="46">
        <v>5.0957893122846043E-2</v>
      </c>
      <c r="F15" s="46">
        <v>-3.2093520276613163E-2</v>
      </c>
      <c r="G15" s="46">
        <v>-3.5818555389371731E-2</v>
      </c>
      <c r="H15" s="46">
        <v>0.15046455366512812</v>
      </c>
      <c r="I15" s="46">
        <v>5.0780511732579914E-2</v>
      </c>
      <c r="J15" s="46">
        <v>-7.5196402996806966E-2</v>
      </c>
      <c r="K15" s="46">
        <v>0.2334416394819403</v>
      </c>
      <c r="L15" s="46">
        <v>1.8560212585656544E-3</v>
      </c>
      <c r="M15" s="46">
        <v>-1.155353416810978E-2</v>
      </c>
      <c r="N15" s="46">
        <v>4.6754179887367631E-2</v>
      </c>
      <c r="O15" s="46">
        <v>0.19492260830635155</v>
      </c>
      <c r="P15" s="46">
        <v>2.6342430044982379E-2</v>
      </c>
      <c r="Q15" s="46">
        <v>6.6913540289960771E-2</v>
      </c>
      <c r="R15" s="46">
        <v>3.8239050714961476E-2</v>
      </c>
      <c r="S15" s="46">
        <v>-2.7053207020888093E-2</v>
      </c>
      <c r="T15" s="46">
        <v>-2.0850612690105352E-2</v>
      </c>
      <c r="U15" s="46">
        <v>5.1235256719935229E-2</v>
      </c>
      <c r="V15" s="46">
        <v>0.13869166152769785</v>
      </c>
      <c r="W15" s="25"/>
    </row>
    <row r="16" spans="2:23" x14ac:dyDescent="0.25">
      <c r="B16" s="42">
        <v>10</v>
      </c>
      <c r="C16" s="46">
        <v>-3.0272082397811206E-2</v>
      </c>
      <c r="D16" s="46">
        <v>-0.11382860645895942</v>
      </c>
      <c r="E16" s="46">
        <v>9.3448741893342735E-4</v>
      </c>
      <c r="F16" s="46">
        <v>3.1215249466336248E-2</v>
      </c>
      <c r="G16" s="46">
        <v>8.3204711555646016E-2</v>
      </c>
      <c r="H16" s="46">
        <v>2.873872104089692E-2</v>
      </c>
      <c r="I16" s="46">
        <v>0.20908693478673746</v>
      </c>
      <c r="J16" s="46">
        <v>-8.8754781720874476E-3</v>
      </c>
      <c r="K16" s="46">
        <v>0.23525822572341393</v>
      </c>
      <c r="L16" s="46">
        <v>1.682549983835524E-2</v>
      </c>
      <c r="M16" s="46">
        <v>9.5974926357687451E-2</v>
      </c>
      <c r="N16" s="46">
        <v>8.1188508735491327E-2</v>
      </c>
      <c r="O16" s="46">
        <v>1.9950176762121075E-2</v>
      </c>
      <c r="P16" s="46">
        <v>-4.928818281569769E-3</v>
      </c>
      <c r="Q16" s="46">
        <v>0.10014252369845655</v>
      </c>
      <c r="R16" s="46">
        <v>-6.697522408033052E-2</v>
      </c>
      <c r="S16" s="46">
        <v>0.2022322114954489</v>
      </c>
      <c r="T16" s="46">
        <v>0.20617229604876552</v>
      </c>
      <c r="U16" s="46">
        <v>9.7990801581588682E-2</v>
      </c>
      <c r="V16" s="46">
        <v>3.2690865564921623E-3</v>
      </c>
      <c r="W16" s="25"/>
    </row>
    <row r="17" spans="2:23" x14ac:dyDescent="0.25">
      <c r="B17" s="42">
        <v>11</v>
      </c>
      <c r="C17" s="46">
        <v>5.7179662286046762E-2</v>
      </c>
      <c r="D17" s="46">
        <v>9.5102765838728232E-3</v>
      </c>
      <c r="E17" s="46">
        <v>0.15833114851280428</v>
      </c>
      <c r="F17" s="46">
        <v>-6.326409301462077E-2</v>
      </c>
      <c r="G17" s="46">
        <v>0.15259694156607084</v>
      </c>
      <c r="H17" s="46">
        <v>0.15700726387528707</v>
      </c>
      <c r="I17" s="46">
        <v>4.6442023160399248E-2</v>
      </c>
      <c r="J17" s="46">
        <v>0.13791946276360556</v>
      </c>
      <c r="K17" s="46">
        <v>4.5631703692062819E-2</v>
      </c>
      <c r="L17" s="46">
        <v>0.10813775592506736</v>
      </c>
      <c r="M17" s="46">
        <v>3.2293225408215775E-2</v>
      </c>
      <c r="N17" s="46">
        <v>-1.5873823339100146E-2</v>
      </c>
      <c r="O17" s="46">
        <v>4.6690544191890115E-2</v>
      </c>
      <c r="P17" s="46">
        <v>4.1523767179409088E-2</v>
      </c>
      <c r="Q17" s="46">
        <v>-5.8294772068849032E-2</v>
      </c>
      <c r="R17" s="46">
        <v>8.3782932481829109E-2</v>
      </c>
      <c r="S17" s="46">
        <v>-1.342141121407292E-2</v>
      </c>
      <c r="T17" s="46">
        <v>8.7488852490104074E-2</v>
      </c>
      <c r="U17" s="46">
        <v>0.17047436092614721</v>
      </c>
      <c r="V17" s="46">
        <v>0.15577650943993171</v>
      </c>
      <c r="W17" s="25"/>
    </row>
    <row r="18" spans="2:23" x14ac:dyDescent="0.25">
      <c r="B18" s="42">
        <v>12</v>
      </c>
      <c r="C18" s="46">
        <v>4.3695446003649829E-2</v>
      </c>
      <c r="D18" s="46">
        <v>9.737267638507241E-3</v>
      </c>
      <c r="E18" s="46">
        <v>0.16178450056176219</v>
      </c>
      <c r="F18" s="46">
        <v>6.0857059121404378E-2</v>
      </c>
      <c r="G18" s="46">
        <v>4.143690119506882E-2</v>
      </c>
      <c r="H18" s="46">
        <v>-7.2020159536262396E-3</v>
      </c>
      <c r="I18" s="46">
        <v>0.16492976109956481</v>
      </c>
      <c r="J18" s="46">
        <v>-7.1216160255893612E-4</v>
      </c>
      <c r="K18" s="46">
        <v>2.9852223155995894E-2</v>
      </c>
      <c r="L18" s="46">
        <v>-5.1776055403117138E-2</v>
      </c>
      <c r="M18" s="46">
        <v>-3.971612419923376E-2</v>
      </c>
      <c r="N18" s="46">
        <v>7.1781814933658206E-2</v>
      </c>
      <c r="O18" s="46">
        <v>-2.9285937080287705E-2</v>
      </c>
      <c r="P18" s="46">
        <v>7.9613247714417801E-2</v>
      </c>
      <c r="Q18" s="46">
        <v>-5.2157246430302506E-2</v>
      </c>
      <c r="R18" s="46">
        <v>-5.018857411109634E-3</v>
      </c>
      <c r="S18" s="46">
        <v>4.5495998240876911E-2</v>
      </c>
      <c r="T18" s="46">
        <v>4.353008417272064E-2</v>
      </c>
      <c r="U18" s="46">
        <v>0.12152826020389695</v>
      </c>
      <c r="V18" s="46">
        <v>5.2558279697972665E-2</v>
      </c>
      <c r="W18" s="25"/>
    </row>
    <row r="19" spans="2:23" x14ac:dyDescent="0.25">
      <c r="B19" s="42">
        <v>13</v>
      </c>
      <c r="C19" s="46">
        <v>5.1161771411599499E-2</v>
      </c>
      <c r="D19" s="46">
        <v>2.9703457424962165E-2</v>
      </c>
      <c r="E19" s="46">
        <v>0.14767501588875809</v>
      </c>
      <c r="F19" s="46">
        <v>0.21473625669389951</v>
      </c>
      <c r="G19" s="46">
        <v>0.14192200486387985</v>
      </c>
      <c r="H19" s="46">
        <v>1.1697942305347153E-2</v>
      </c>
      <c r="I19" s="46">
        <v>0.15235235655809354</v>
      </c>
      <c r="J19" s="46">
        <v>1.5601371732216984E-2</v>
      </c>
      <c r="K19" s="46">
        <v>-4.6053111709114525E-3</v>
      </c>
      <c r="L19" s="46">
        <v>0.10078162088717502</v>
      </c>
      <c r="M19" s="46">
        <v>6.3488303919771116E-2</v>
      </c>
      <c r="N19" s="46">
        <v>5.9622540502747068E-2</v>
      </c>
      <c r="O19" s="46">
        <v>8.668325538098709E-2</v>
      </c>
      <c r="P19" s="46">
        <v>9.0116872482404853E-2</v>
      </c>
      <c r="Q19" s="46">
        <v>2.7524803845133228E-2</v>
      </c>
      <c r="R19" s="46">
        <v>-3.3166338290884334E-2</v>
      </c>
      <c r="S19" s="46">
        <v>5.6605934339868158E-2</v>
      </c>
      <c r="T19" s="46">
        <v>7.3557548912900339E-2</v>
      </c>
      <c r="U19" s="46">
        <v>7.0600289917559511E-2</v>
      </c>
      <c r="V19" s="46">
        <v>0.10407053133430488</v>
      </c>
      <c r="W19" s="25"/>
    </row>
    <row r="20" spans="2:23" x14ac:dyDescent="0.25">
      <c r="B20" s="42">
        <v>14</v>
      </c>
      <c r="C20" s="46">
        <v>0.13601136406591707</v>
      </c>
      <c r="D20" s="46">
        <v>-1.3451713833519952E-2</v>
      </c>
      <c r="E20" s="46">
        <v>-7.1300358542218611E-2</v>
      </c>
      <c r="F20" s="46">
        <v>-1.924444136691017E-3</v>
      </c>
      <c r="G20" s="46">
        <v>1.8946941796121886E-2</v>
      </c>
      <c r="H20" s="46">
        <v>6.6140557573756364E-2</v>
      </c>
      <c r="I20" s="46">
        <v>-2.1640318663751712E-2</v>
      </c>
      <c r="J20" s="46">
        <v>7.8123611943086591E-2</v>
      </c>
      <c r="K20" s="46">
        <v>-1.5492080722895762E-2</v>
      </c>
      <c r="L20" s="46">
        <v>2.0528929315331235E-2</v>
      </c>
      <c r="M20" s="46">
        <v>-9.9048301995865451E-2</v>
      </c>
      <c r="N20" s="46">
        <v>3.9697397850805283E-2</v>
      </c>
      <c r="O20" s="46">
        <v>-0.11139940306118701</v>
      </c>
      <c r="P20" s="46">
        <v>-1.4641896960163936E-2</v>
      </c>
      <c r="Q20" s="46">
        <v>4.4363469391877741E-2</v>
      </c>
      <c r="R20" s="46">
        <v>4.0783976501923114E-2</v>
      </c>
      <c r="S20" s="46">
        <v>4.3992332520027766E-2</v>
      </c>
      <c r="T20" s="46">
        <v>0.15525010093930658</v>
      </c>
      <c r="U20" s="46">
        <v>7.8196485936146143E-3</v>
      </c>
      <c r="V20" s="46">
        <v>-3.9206762638413384E-2</v>
      </c>
      <c r="W20" s="25"/>
    </row>
    <row r="21" spans="2:23" x14ac:dyDescent="0.25">
      <c r="B21" s="42">
        <v>15</v>
      </c>
      <c r="C21" s="46">
        <v>-6.820279719679867E-2</v>
      </c>
      <c r="D21" s="46">
        <v>3.4692391875641881E-2</v>
      </c>
      <c r="E21" s="46">
        <v>8.7857026597159438E-2</v>
      </c>
      <c r="F21" s="46">
        <v>-4.655918328126929E-2</v>
      </c>
      <c r="G21" s="46">
        <v>2.5394405097125761E-2</v>
      </c>
      <c r="H21" s="46">
        <v>6.9703906234946267E-2</v>
      </c>
      <c r="I21" s="46">
        <v>8.422689825538221E-2</v>
      </c>
      <c r="J21" s="46">
        <v>-6.3328187047239304E-2</v>
      </c>
      <c r="K21" s="46">
        <v>9.8728443032356061E-2</v>
      </c>
      <c r="L21" s="46">
        <v>2.9732492736598948E-2</v>
      </c>
      <c r="M21" s="46">
        <v>7.4532234635161787E-2</v>
      </c>
      <c r="N21" s="46">
        <v>4.2811140244758406E-3</v>
      </c>
      <c r="O21" s="46">
        <v>1.9103599640950097E-2</v>
      </c>
      <c r="P21" s="46">
        <v>4.8946627010568733E-2</v>
      </c>
      <c r="Q21" s="46">
        <v>0.15381520552813877</v>
      </c>
      <c r="R21" s="46">
        <v>-2.4228379631024755E-2</v>
      </c>
      <c r="S21" s="46">
        <v>-3.0783575090202797E-2</v>
      </c>
      <c r="T21" s="46">
        <v>-4.5394206746322996E-2</v>
      </c>
      <c r="U21" s="46">
        <v>-1.9162342466748861E-2</v>
      </c>
      <c r="V21" s="46">
        <v>2.6937640914355354E-2</v>
      </c>
      <c r="W21" s="25"/>
    </row>
    <row r="22" spans="2:23" x14ac:dyDescent="0.25">
      <c r="B22" s="42">
        <v>16</v>
      </c>
      <c r="C22" s="46">
        <v>9.3524786581714148E-2</v>
      </c>
      <c r="D22" s="46">
        <v>-8.1633033318312398E-3</v>
      </c>
      <c r="E22" s="46">
        <v>0.14478708862167378</v>
      </c>
      <c r="F22" s="46">
        <v>8.5742376975246559E-2</v>
      </c>
      <c r="G22" s="46">
        <v>9.4234103894673016E-2</v>
      </c>
      <c r="H22" s="46">
        <v>-2.4573998355487014E-2</v>
      </c>
      <c r="I22" s="46">
        <v>3.5929165019775722E-2</v>
      </c>
      <c r="J22" s="46">
        <v>5.8355060550124183E-2</v>
      </c>
      <c r="K22" s="46">
        <v>0.10611160427163924</v>
      </c>
      <c r="L22" s="46">
        <v>6.6589750756976152E-2</v>
      </c>
      <c r="M22" s="46">
        <v>4.8006023565003497E-2</v>
      </c>
      <c r="N22" s="46">
        <v>2.940459180938082E-2</v>
      </c>
      <c r="O22" s="46">
        <v>0.1119139612336717</v>
      </c>
      <c r="P22" s="46">
        <v>-2.7582263083753333E-2</v>
      </c>
      <c r="Q22" s="46">
        <v>3.1558802740119907E-2</v>
      </c>
      <c r="R22" s="46">
        <v>0.13765547339931716</v>
      </c>
      <c r="S22" s="46">
        <v>1.0299117869754681E-2</v>
      </c>
      <c r="T22" s="46">
        <v>2.858874005344525E-2</v>
      </c>
      <c r="U22" s="46">
        <v>-8.2448005728940066E-3</v>
      </c>
      <c r="V22" s="46">
        <v>6.394372338858556E-2</v>
      </c>
      <c r="W22" s="25"/>
    </row>
    <row r="23" spans="2:23" x14ac:dyDescent="0.25">
      <c r="B23" s="42">
        <v>17</v>
      </c>
      <c r="C23" s="46">
        <v>2.3824734058525143E-2</v>
      </c>
      <c r="D23" s="46">
        <v>0.11686224618566743</v>
      </c>
      <c r="E23" s="46">
        <v>0.10429488165748446</v>
      </c>
      <c r="F23" s="46">
        <v>8.3960461138340214E-2</v>
      </c>
      <c r="G23" s="46">
        <v>6.6047238328952096E-2</v>
      </c>
      <c r="H23" s="46">
        <v>-2.8230354969807081E-3</v>
      </c>
      <c r="I23" s="46">
        <v>-4.5028140761529167E-2</v>
      </c>
      <c r="J23" s="46">
        <v>5.4948312613866568E-2</v>
      </c>
      <c r="K23" s="46">
        <v>0.151746170122802</v>
      </c>
      <c r="L23" s="46">
        <v>3.8532473835846792E-2</v>
      </c>
      <c r="M23" s="46">
        <v>7.4913072154775939E-2</v>
      </c>
      <c r="N23" s="46">
        <v>0.18911741272696525</v>
      </c>
      <c r="O23" s="46">
        <v>6.4053821476453665E-2</v>
      </c>
      <c r="P23" s="46">
        <v>-1.9409284229758628E-2</v>
      </c>
      <c r="Q23" s="46">
        <v>7.0487501338414527E-2</v>
      </c>
      <c r="R23" s="46">
        <v>3.8748419373085374E-2</v>
      </c>
      <c r="S23" s="46">
        <v>3.9923579626137462E-2</v>
      </c>
      <c r="T23" s="46">
        <v>7.0580684213474187E-2</v>
      </c>
      <c r="U23" s="46">
        <v>5.8121417941549458E-2</v>
      </c>
      <c r="V23" s="46">
        <v>1.3802603118429735E-2</v>
      </c>
      <c r="W23" s="25"/>
    </row>
    <row r="24" spans="2:23" x14ac:dyDescent="0.25">
      <c r="B24" s="42">
        <v>18</v>
      </c>
      <c r="C24" s="46">
        <v>3.6020416288715662E-2</v>
      </c>
      <c r="D24" s="46">
        <v>5.6223332253558578E-2</v>
      </c>
      <c r="E24" s="46">
        <v>2.6240528171715294E-2</v>
      </c>
      <c r="F24" s="46">
        <v>-3.2782064533335431E-3</v>
      </c>
      <c r="G24" s="46">
        <v>7.998457645178414E-2</v>
      </c>
      <c r="H24" s="46">
        <v>6.4111995740259609E-2</v>
      </c>
      <c r="I24" s="46">
        <v>2.5267784155001305E-2</v>
      </c>
      <c r="J24" s="46">
        <v>9.0078302525383291E-2</v>
      </c>
      <c r="K24" s="46">
        <v>9.5045421181062517E-2</v>
      </c>
      <c r="L24" s="46">
        <v>1.4494347242631545E-2</v>
      </c>
      <c r="M24" s="46">
        <v>0.14564183779798023</v>
      </c>
      <c r="N24" s="46">
        <v>3.8517673666756735E-2</v>
      </c>
      <c r="O24" s="46">
        <v>-7.2584575849934607E-2</v>
      </c>
      <c r="P24" s="46">
        <v>0.12742202729927277</v>
      </c>
      <c r="Q24" s="46">
        <v>7.8662153211451313E-2</v>
      </c>
      <c r="R24" s="46">
        <v>-1.3007541047389104E-2</v>
      </c>
      <c r="S24" s="46">
        <v>7.2781410158018423E-2</v>
      </c>
      <c r="T24" s="46">
        <v>0.21567690534469808</v>
      </c>
      <c r="U24" s="46">
        <v>8.6844371698012957E-2</v>
      </c>
      <c r="V24" s="46">
        <v>9.4525322729421157E-2</v>
      </c>
      <c r="W24" s="25"/>
    </row>
    <row r="25" spans="2:23" x14ac:dyDescent="0.25">
      <c r="B25" s="42">
        <v>19</v>
      </c>
      <c r="C25" s="46">
        <v>3.8685615841618004E-2</v>
      </c>
      <c r="D25" s="46">
        <v>-8.4938089899990965E-2</v>
      </c>
      <c r="E25" s="46">
        <v>1.0560903030884861E-2</v>
      </c>
      <c r="F25" s="46">
        <v>-4.8486966187818115E-2</v>
      </c>
      <c r="G25" s="46">
        <v>-1.3043886761943568E-2</v>
      </c>
      <c r="H25" s="46">
        <v>2.5618362138953188E-2</v>
      </c>
      <c r="I25" s="46">
        <v>0.18995342092825318</v>
      </c>
      <c r="J25" s="46">
        <v>-7.140315164154043E-2</v>
      </c>
      <c r="K25" s="46">
        <v>5.1107104575884632E-2</v>
      </c>
      <c r="L25" s="46">
        <v>-1.2935911685283186E-2</v>
      </c>
      <c r="M25" s="46">
        <v>-6.0107546375198773E-5</v>
      </c>
      <c r="N25" s="46">
        <v>8.2689887151905284E-2</v>
      </c>
      <c r="O25" s="46">
        <v>0.10084777692608693</v>
      </c>
      <c r="P25" s="46">
        <v>2.2821309661562372E-2</v>
      </c>
      <c r="Q25" s="46">
        <v>-1.286584122838863E-2</v>
      </c>
      <c r="R25" s="46">
        <v>4.7449445782161037E-2</v>
      </c>
      <c r="S25" s="46">
        <v>0.25859592365680895</v>
      </c>
      <c r="T25" s="46">
        <v>6.5234540109084582E-2</v>
      </c>
      <c r="U25" s="46">
        <v>4.0383960205792047E-2</v>
      </c>
      <c r="V25" s="46">
        <v>1.6233715578861885E-2</v>
      </c>
      <c r="W25" s="25"/>
    </row>
    <row r="26" spans="2:23" x14ac:dyDescent="0.25">
      <c r="B26" s="42">
        <v>20</v>
      </c>
      <c r="C26" s="46">
        <v>0.11391682442682494</v>
      </c>
      <c r="D26" s="46">
        <v>4.7736235089208989E-2</v>
      </c>
      <c r="E26" s="46">
        <v>6.3854676769690144E-2</v>
      </c>
      <c r="F26" s="46">
        <v>5.3743285547301678E-2</v>
      </c>
      <c r="G26" s="46">
        <v>1.0533531240359384E-2</v>
      </c>
      <c r="H26" s="46">
        <v>7.1315150859473375E-2</v>
      </c>
      <c r="I26" s="46">
        <v>2.8666177319907504E-2</v>
      </c>
      <c r="J26" s="46">
        <v>-4.7008755697641291E-2</v>
      </c>
      <c r="K26" s="46">
        <v>8.6390596112738915E-2</v>
      </c>
      <c r="L26" s="46">
        <v>7.4526054494361782E-2</v>
      </c>
      <c r="M26" s="46">
        <v>0.12886865184824248</v>
      </c>
      <c r="N26" s="46">
        <v>0.10150092902039831</v>
      </c>
      <c r="O26" s="46">
        <v>0.11145386154991632</v>
      </c>
      <c r="P26" s="46">
        <v>0.11875341147822671</v>
      </c>
      <c r="Q26" s="46">
        <v>0.20956614541690088</v>
      </c>
      <c r="R26" s="46">
        <v>0.12210083255915638</v>
      </c>
      <c r="S26" s="46">
        <v>7.256011028856646E-3</v>
      </c>
      <c r="T26" s="46">
        <v>0.13795507889399783</v>
      </c>
      <c r="U26" s="46">
        <v>-2.1668474796778581E-2</v>
      </c>
      <c r="V26" s="46">
        <v>9.6934609341617017E-2</v>
      </c>
      <c r="W26" s="25"/>
    </row>
    <row r="27" spans="2:23" x14ac:dyDescent="0.25">
      <c r="B27" s="42">
        <v>21</v>
      </c>
      <c r="C27" s="46">
        <v>0.11649390086446942</v>
      </c>
      <c r="D27" s="46">
        <v>3.7245640908013966E-2</v>
      </c>
      <c r="E27" s="46">
        <v>-2.5102851282853056E-2</v>
      </c>
      <c r="F27" s="46">
        <v>2.8292955870773406E-2</v>
      </c>
      <c r="G27" s="46">
        <v>8.4163312560805004E-2</v>
      </c>
      <c r="H27" s="46">
        <v>6.4885571392718333E-2</v>
      </c>
      <c r="I27" s="46">
        <v>7.4952359018280124E-2</v>
      </c>
      <c r="J27" s="46">
        <v>8.2246224239456378E-2</v>
      </c>
      <c r="K27" s="46">
        <v>-0.16340323677468516</v>
      </c>
      <c r="L27" s="46">
        <v>9.5874887237550999E-2</v>
      </c>
      <c r="M27" s="46">
        <v>1.1138608994726296E-2</v>
      </c>
      <c r="N27" s="46">
        <v>5.0421982623910511E-2</v>
      </c>
      <c r="O27" s="46">
        <v>0.11148246740060741</v>
      </c>
      <c r="P27" s="46">
        <v>-2.6613519192123181E-2</v>
      </c>
      <c r="Q27" s="46">
        <v>8.1945810848300216E-2</v>
      </c>
      <c r="R27" s="46">
        <v>4.5636415058838642E-2</v>
      </c>
      <c r="S27" s="46">
        <v>0.11091657434047519</v>
      </c>
      <c r="T27" s="46">
        <v>3.2372487900945268E-2</v>
      </c>
      <c r="U27" s="46">
        <v>1.3978777184036728E-2</v>
      </c>
      <c r="V27" s="46">
        <v>0.10461793085657756</v>
      </c>
      <c r="W27" s="25"/>
    </row>
    <row r="28" spans="2:23" x14ac:dyDescent="0.25">
      <c r="B28" s="42">
        <v>22</v>
      </c>
      <c r="C28" s="46">
        <v>0.11421954617527574</v>
      </c>
      <c r="D28" s="46">
        <v>3.0071964181604072E-2</v>
      </c>
      <c r="E28" s="46">
        <v>1.2865555980920984E-3</v>
      </c>
      <c r="F28" s="46">
        <v>5.1610067152926042E-2</v>
      </c>
      <c r="G28" s="46">
        <v>6.6137114386108475E-2</v>
      </c>
      <c r="H28" s="46">
        <v>0.10447977732018909</v>
      </c>
      <c r="I28" s="46">
        <v>9.3178677509123675E-2</v>
      </c>
      <c r="J28" s="46">
        <v>2.6457654232006078E-2</v>
      </c>
      <c r="K28" s="46">
        <v>6.5930219216201458E-3</v>
      </c>
      <c r="L28" s="46">
        <v>-1.4547651812661377E-2</v>
      </c>
      <c r="M28" s="46">
        <v>6.6583172329754525E-2</v>
      </c>
      <c r="N28" s="46">
        <v>0.10100094426840722</v>
      </c>
      <c r="O28" s="46">
        <v>7.0450649438350554E-2</v>
      </c>
      <c r="P28" s="46">
        <v>0.15516915349384153</v>
      </c>
      <c r="Q28" s="46">
        <v>6.0841291989064405E-2</v>
      </c>
      <c r="R28" s="46">
        <v>1.4412942155716646E-2</v>
      </c>
      <c r="S28" s="46">
        <v>7.5379323823970168E-2</v>
      </c>
      <c r="T28" s="46">
        <v>6.3775451064857602E-2</v>
      </c>
      <c r="U28" s="46">
        <v>0.26304390368054098</v>
      </c>
      <c r="V28" s="46">
        <v>3.9768426667577961E-2</v>
      </c>
      <c r="W28" s="25"/>
    </row>
    <row r="29" spans="2:23" x14ac:dyDescent="0.25">
      <c r="B29" s="42">
        <v>23</v>
      </c>
      <c r="C29" s="46">
        <v>1.6919715378284295E-2</v>
      </c>
      <c r="D29" s="46">
        <v>2.3400651025508479E-2</v>
      </c>
      <c r="E29" s="46">
        <v>9.0400866075330377E-2</v>
      </c>
      <c r="F29" s="46">
        <v>9.9047516313173434E-2</v>
      </c>
      <c r="G29" s="46">
        <v>8.7231689020744296E-2</v>
      </c>
      <c r="H29" s="46">
        <v>0.10774652984263988</v>
      </c>
      <c r="I29" s="46">
        <v>0.10035949980543513</v>
      </c>
      <c r="J29" s="46">
        <v>8.6119628062393927E-2</v>
      </c>
      <c r="K29" s="46">
        <v>2.2863974534942599E-2</v>
      </c>
      <c r="L29" s="46">
        <v>-3.3228515276072845E-2</v>
      </c>
      <c r="M29" s="46">
        <v>6.0994737539487032E-2</v>
      </c>
      <c r="N29" s="46">
        <v>-5.4406596819660979E-2</v>
      </c>
      <c r="O29" s="46">
        <v>0.10300807915740084</v>
      </c>
      <c r="P29" s="46">
        <v>-1.6547257667800519E-3</v>
      </c>
      <c r="Q29" s="46">
        <v>7.8537892925551578E-2</v>
      </c>
      <c r="R29" s="46">
        <v>5.9925530323051701E-2</v>
      </c>
      <c r="S29" s="46">
        <v>-3.6460407339285572E-2</v>
      </c>
      <c r="T29" s="46">
        <v>3.2118023488297176E-2</v>
      </c>
      <c r="U29" s="46">
        <v>-2.7190137141771542E-3</v>
      </c>
      <c r="V29" s="46">
        <v>-7.9622614912339573E-2</v>
      </c>
      <c r="W29" s="25"/>
    </row>
    <row r="30" spans="2:23" x14ac:dyDescent="0.25">
      <c r="B30" s="42">
        <v>24</v>
      </c>
      <c r="C30" s="46">
        <v>-5.1181195041699934E-2</v>
      </c>
      <c r="D30" s="46">
        <v>1.4836723407804842E-2</v>
      </c>
      <c r="E30" s="46">
        <v>3.3514720404755671E-2</v>
      </c>
      <c r="F30" s="46">
        <v>2.8890394419262444E-2</v>
      </c>
      <c r="G30" s="46">
        <v>5.8752656013601356E-2</v>
      </c>
      <c r="H30" s="46">
        <v>0.17237096347863767</v>
      </c>
      <c r="I30" s="46">
        <v>1.0725725071416337E-2</v>
      </c>
      <c r="J30" s="46">
        <v>4.1290782320975161E-3</v>
      </c>
      <c r="K30" s="46">
        <v>3.5869911653417352E-2</v>
      </c>
      <c r="L30" s="46">
        <v>0.20214070237923831</v>
      </c>
      <c r="M30" s="46">
        <v>3.1871149049703229E-2</v>
      </c>
      <c r="N30" s="46">
        <v>3.760670886273032E-2</v>
      </c>
      <c r="O30" s="46">
        <v>8.9842587907379645E-2</v>
      </c>
      <c r="P30" s="46">
        <v>5.7922540273334988E-2</v>
      </c>
      <c r="Q30" s="46">
        <v>3.3741418049643812E-2</v>
      </c>
      <c r="R30" s="46">
        <v>9.2146879241758572E-2</v>
      </c>
      <c r="S30" s="46">
        <v>-2.9134959024283646E-2</v>
      </c>
      <c r="T30" s="46">
        <v>3.8421909916284358E-2</v>
      </c>
      <c r="U30" s="46">
        <v>3.9881456567834039E-2</v>
      </c>
      <c r="V30" s="46">
        <v>-3.6451507702852326E-2</v>
      </c>
      <c r="W30" s="25"/>
    </row>
    <row r="31" spans="2:23" x14ac:dyDescent="0.25">
      <c r="B31" s="42">
        <v>25</v>
      </c>
      <c r="C31" s="46">
        <v>0.11866560532650916</v>
      </c>
      <c r="D31" s="46">
        <v>0.15784137401438536</v>
      </c>
      <c r="E31" s="46">
        <v>2.1724345809132295E-2</v>
      </c>
      <c r="F31" s="46">
        <v>0.12923112895533539</v>
      </c>
      <c r="G31" s="46">
        <v>1.7859527807108755E-2</v>
      </c>
      <c r="H31" s="46">
        <v>3.6642596016666085E-2</v>
      </c>
      <c r="I31" s="46">
        <v>-4.7912448787870265E-2</v>
      </c>
      <c r="J31" s="46">
        <v>-5.9104075755056495E-4</v>
      </c>
      <c r="K31" s="46">
        <v>-4.2576784715423699E-2</v>
      </c>
      <c r="L31" s="46">
        <v>0.11173592028249746</v>
      </c>
      <c r="M31" s="46">
        <v>8.0001119512655761E-2</v>
      </c>
      <c r="N31" s="46">
        <v>2.9008105510620164E-2</v>
      </c>
      <c r="O31" s="46">
        <v>2.7796197476941398E-3</v>
      </c>
      <c r="P31" s="46">
        <v>-3.9815307414608148E-2</v>
      </c>
      <c r="Q31" s="46">
        <v>7.8797770384255728E-2</v>
      </c>
      <c r="R31" s="46">
        <v>-1.5750891275940537E-2</v>
      </c>
      <c r="S31" s="46">
        <v>0.16736200121121492</v>
      </c>
      <c r="T31" s="46">
        <v>0.12669294369281348</v>
      </c>
      <c r="U31" s="46">
        <v>0.12519747723953123</v>
      </c>
      <c r="V31" s="46">
        <v>-4.5134237452756354E-2</v>
      </c>
      <c r="W31" s="25"/>
    </row>
    <row r="32" spans="2:23" x14ac:dyDescent="0.25">
      <c r="B32" s="42">
        <v>26</v>
      </c>
      <c r="C32" s="46">
        <v>5.4200901758697739E-2</v>
      </c>
      <c r="D32" s="46">
        <v>9.926237818435224E-2</v>
      </c>
      <c r="E32" s="46">
        <v>-2.0287156174354504E-2</v>
      </c>
      <c r="F32" s="46">
        <v>7.0570048045009104E-2</v>
      </c>
      <c r="G32" s="46">
        <v>8.6423625865997833E-2</v>
      </c>
      <c r="H32" s="46">
        <v>1.6075511588138358E-3</v>
      </c>
      <c r="I32" s="46">
        <v>3.3815777653340984E-3</v>
      </c>
      <c r="J32" s="46">
        <v>3.2081058045358324E-2</v>
      </c>
      <c r="K32" s="46">
        <v>9.4241933249719079E-2</v>
      </c>
      <c r="L32" s="46">
        <v>-0.10409752517667703</v>
      </c>
      <c r="M32" s="46">
        <v>1.3475500433521859E-3</v>
      </c>
      <c r="N32" s="46">
        <v>9.5055727092270947E-2</v>
      </c>
      <c r="O32" s="46">
        <v>0.11389944656822681</v>
      </c>
      <c r="P32" s="46">
        <v>-6.3091584397910738E-3</v>
      </c>
      <c r="Q32" s="46">
        <v>6.6898492311836977E-2</v>
      </c>
      <c r="R32" s="46">
        <v>-3.6111643127384796E-2</v>
      </c>
      <c r="S32" s="46">
        <v>7.7595266978317978E-2</v>
      </c>
      <c r="T32" s="46">
        <v>0.17484467688342931</v>
      </c>
      <c r="U32" s="46">
        <v>7.2221136394740704E-2</v>
      </c>
      <c r="V32" s="46">
        <v>4.3012946313899292E-2</v>
      </c>
      <c r="W32" s="25"/>
    </row>
    <row r="33" spans="2:23" x14ac:dyDescent="0.25">
      <c r="B33" s="42">
        <v>27</v>
      </c>
      <c r="C33" s="46">
        <v>3.2330780893907951E-2</v>
      </c>
      <c r="D33" s="46">
        <v>0.14704820927810824</v>
      </c>
      <c r="E33" s="46">
        <v>-4.3445037190975921E-2</v>
      </c>
      <c r="F33" s="46">
        <v>8.3406405661567984E-2</v>
      </c>
      <c r="G33" s="46">
        <v>6.2599439834220005E-2</v>
      </c>
      <c r="H33" s="46">
        <v>-8.793231376391486E-2</v>
      </c>
      <c r="I33" s="46">
        <v>1.5841103778093224E-2</v>
      </c>
      <c r="J33" s="46">
        <v>0.19101414813284734</v>
      </c>
      <c r="K33" s="46">
        <v>-3.5425418039001788E-2</v>
      </c>
      <c r="L33" s="46">
        <v>0.15568355740832973</v>
      </c>
      <c r="M33" s="46">
        <v>-1.1819125807101871E-2</v>
      </c>
      <c r="N33" s="46">
        <v>4.9799859635646371E-3</v>
      </c>
      <c r="O33" s="46">
        <v>7.5106113246468764E-2</v>
      </c>
      <c r="P33" s="46">
        <v>-5.2908212393402487E-2</v>
      </c>
      <c r="Q33" s="46">
        <v>8.5059923251883607E-2</v>
      </c>
      <c r="R33" s="46">
        <v>7.675931233405997E-2</v>
      </c>
      <c r="S33" s="46">
        <v>5.0914477798418289E-2</v>
      </c>
      <c r="T33" s="46">
        <v>8.4435240570408965E-2</v>
      </c>
      <c r="U33" s="46">
        <v>3.2378496354186215E-2</v>
      </c>
      <c r="V33" s="46">
        <v>-1.0747571625107644E-2</v>
      </c>
      <c r="W33" s="25"/>
    </row>
    <row r="34" spans="2:23" x14ac:dyDescent="0.25">
      <c r="B34" s="42">
        <v>28</v>
      </c>
      <c r="C34" s="46">
        <v>1.386261790050658E-2</v>
      </c>
      <c r="D34" s="46">
        <v>5.0105279676389003E-2</v>
      </c>
      <c r="E34" s="46">
        <v>6.4602287421231752E-2</v>
      </c>
      <c r="F34" s="46">
        <v>4.6298883652210687E-2</v>
      </c>
      <c r="G34" s="46">
        <v>0.14119624434022682</v>
      </c>
      <c r="H34" s="46">
        <v>4.831838655111742E-2</v>
      </c>
      <c r="I34" s="46">
        <v>0.15053642522014998</v>
      </c>
      <c r="J34" s="46">
        <v>0.22326170118158117</v>
      </c>
      <c r="K34" s="46">
        <v>-2.5120535761408935E-2</v>
      </c>
      <c r="L34" s="46">
        <v>5.3967165004807915E-2</v>
      </c>
      <c r="M34" s="46">
        <v>7.0031380342268745E-2</v>
      </c>
      <c r="N34" s="46">
        <v>0.17135817518149765</v>
      </c>
      <c r="O34" s="46">
        <v>-1.9636339407928527E-2</v>
      </c>
      <c r="P34" s="46">
        <v>2.6186548614603122E-2</v>
      </c>
      <c r="Q34" s="46">
        <v>6.2514117650469991E-2</v>
      </c>
      <c r="R34" s="46">
        <v>0.15006060835296875</v>
      </c>
      <c r="S34" s="46">
        <v>5.3971831074244081E-2</v>
      </c>
      <c r="T34" s="46">
        <v>5.6899816406456916E-2</v>
      </c>
      <c r="U34" s="46">
        <v>5.0738667593366316E-2</v>
      </c>
      <c r="V34" s="46">
        <v>-7.1001249560195046E-2</v>
      </c>
      <c r="W34" s="25"/>
    </row>
    <row r="35" spans="2:23" x14ac:dyDescent="0.25">
      <c r="B35" s="42">
        <v>29</v>
      </c>
      <c r="C35" s="46">
        <v>6.2401484284874797E-2</v>
      </c>
      <c r="D35" s="46">
        <v>2.0371924356044069E-3</v>
      </c>
      <c r="E35" s="46">
        <v>0.13401305063531876</v>
      </c>
      <c r="F35" s="46">
        <v>9.5444133726654501E-2</v>
      </c>
      <c r="G35" s="46">
        <v>7.2304912906374863E-2</v>
      </c>
      <c r="H35" s="46">
        <v>7.1839213101501542E-2</v>
      </c>
      <c r="I35" s="46">
        <v>7.2123264399174492E-2</v>
      </c>
      <c r="J35" s="46">
        <v>1.7396291042371059E-2</v>
      </c>
      <c r="K35" s="46">
        <v>-1.2540133672999887E-2</v>
      </c>
      <c r="L35" s="46">
        <v>3.4766089316982329E-2</v>
      </c>
      <c r="M35" s="46">
        <v>0.12060902187254174</v>
      </c>
      <c r="N35" s="46">
        <v>9.2179115000710077E-2</v>
      </c>
      <c r="O35" s="46">
        <v>5.8203981669345151E-2</v>
      </c>
      <c r="P35" s="46">
        <v>-1.7519027528575704E-2</v>
      </c>
      <c r="Q35" s="46">
        <v>0.21412424215559467</v>
      </c>
      <c r="R35" s="46">
        <v>2.8044410175997792E-2</v>
      </c>
      <c r="S35" s="46">
        <v>-5.2081507966830198E-3</v>
      </c>
      <c r="T35" s="46">
        <v>0.16543726301335027</v>
      </c>
      <c r="U35" s="46">
        <v>0.14458062295379159</v>
      </c>
      <c r="V35" s="46">
        <v>0.12539544319772644</v>
      </c>
      <c r="W35" s="25"/>
    </row>
    <row r="36" spans="2:23" x14ac:dyDescent="0.25">
      <c r="B36" s="42">
        <v>30</v>
      </c>
      <c r="C36" s="46">
        <v>0.16550472173203534</v>
      </c>
      <c r="D36" s="46">
        <v>3.4542575532061637E-2</v>
      </c>
      <c r="E36" s="46">
        <v>0.1301092096156844</v>
      </c>
      <c r="F36" s="46">
        <v>-2.7986607861887447E-2</v>
      </c>
      <c r="G36" s="46">
        <v>5.3607839509809629E-2</v>
      </c>
      <c r="H36" s="46">
        <v>4.3041435929959126E-2</v>
      </c>
      <c r="I36" s="46">
        <v>0.10685996548596499</v>
      </c>
      <c r="J36" s="46">
        <v>-2.2530698196449372E-2</v>
      </c>
      <c r="K36" s="46">
        <v>0.12673468958797462</v>
      </c>
      <c r="L36" s="46">
        <v>-2.7858344890189124E-2</v>
      </c>
      <c r="M36" s="46">
        <v>0.13813730578880357</v>
      </c>
      <c r="N36" s="46">
        <v>0.19087559965295697</v>
      </c>
      <c r="O36" s="46">
        <v>7.0733978211847015E-2</v>
      </c>
      <c r="P36" s="46">
        <v>-1.7029134064004969E-3</v>
      </c>
      <c r="Q36" s="46">
        <v>5.1495034154714681E-2</v>
      </c>
      <c r="R36" s="46">
        <v>5.1492393664967828E-2</v>
      </c>
      <c r="S36" s="46">
        <v>2.0357574235461584E-2</v>
      </c>
      <c r="T36" s="46">
        <v>0.11997457448202553</v>
      </c>
      <c r="U36" s="46">
        <v>4.3454525873668493E-2</v>
      </c>
      <c r="V36" s="46">
        <v>-5.6046340994959643E-3</v>
      </c>
      <c r="W36" s="25"/>
    </row>
    <row r="37" spans="2:23" x14ac:dyDescent="0.25">
      <c r="B37" s="42">
        <v>31</v>
      </c>
      <c r="C37" s="46">
        <v>0.11161245840005485</v>
      </c>
      <c r="D37" s="46">
        <v>-8.9719317750869276E-4</v>
      </c>
      <c r="E37" s="46">
        <v>-1.1207698133996469E-2</v>
      </c>
      <c r="F37" s="46">
        <v>-4.0794728227512511E-2</v>
      </c>
      <c r="G37" s="46">
        <v>4.1180404154451677E-2</v>
      </c>
      <c r="H37" s="46">
        <v>0.22584009681335693</v>
      </c>
      <c r="I37" s="46">
        <v>0.16641493230048332</v>
      </c>
      <c r="J37" s="46">
        <v>9.3992104771673857E-2</v>
      </c>
      <c r="K37" s="46">
        <v>-4.1366041507270634E-2</v>
      </c>
      <c r="L37" s="46">
        <v>4.4901749122257195E-2</v>
      </c>
      <c r="M37" s="46">
        <v>3.6026743002489425E-2</v>
      </c>
      <c r="N37" s="46">
        <v>8.7883100217298171E-2</v>
      </c>
      <c r="O37" s="46">
        <v>1.4240185169824393E-2</v>
      </c>
      <c r="P37" s="46">
        <v>5.9781967954081194E-2</v>
      </c>
      <c r="Q37" s="46">
        <v>1.3948859879557629E-2</v>
      </c>
      <c r="R37" s="46">
        <v>0.1172814188747251</v>
      </c>
      <c r="S37" s="46">
        <v>2.6256898459223077E-2</v>
      </c>
      <c r="T37" s="46">
        <v>5.089920372336465E-4</v>
      </c>
      <c r="U37" s="46">
        <v>-4.5054414527791131E-2</v>
      </c>
      <c r="V37" s="46">
        <v>0.13000413760880458</v>
      </c>
      <c r="W37" s="25"/>
    </row>
    <row r="38" spans="2:23" x14ac:dyDescent="0.25">
      <c r="B38" s="42">
        <v>32</v>
      </c>
      <c r="C38" s="46">
        <v>0.11533914211548613</v>
      </c>
      <c r="D38" s="46">
        <v>7.6565853670775397E-2</v>
      </c>
      <c r="E38" s="46">
        <v>1.2145456002304211E-2</v>
      </c>
      <c r="F38" s="46">
        <v>1.3792695354989837E-2</v>
      </c>
      <c r="G38" s="46">
        <v>9.9037864836646783E-2</v>
      </c>
      <c r="H38" s="46">
        <v>7.5771684535403727E-2</v>
      </c>
      <c r="I38" s="46">
        <v>1.8671769636755986E-2</v>
      </c>
      <c r="J38" s="46">
        <v>5.3935571776768665E-3</v>
      </c>
      <c r="K38" s="46">
        <v>0.10041449554648341</v>
      </c>
      <c r="L38" s="46">
        <v>0.15550946782954811</v>
      </c>
      <c r="M38" s="46">
        <v>8.5450345078572632E-3</v>
      </c>
      <c r="N38" s="46">
        <v>0.10010663670496367</v>
      </c>
      <c r="O38" s="46">
        <v>3.8087208197412847E-2</v>
      </c>
      <c r="P38" s="46">
        <v>2.8512812547885957E-2</v>
      </c>
      <c r="Q38" s="46">
        <v>4.4897537055605952E-2</v>
      </c>
      <c r="R38" s="46">
        <v>4.2665261575447921E-2</v>
      </c>
      <c r="S38" s="46">
        <v>0.1086260202964906</v>
      </c>
      <c r="T38" s="46">
        <v>-2.9852336080972153E-3</v>
      </c>
      <c r="U38" s="46">
        <v>5.8175795442206413E-2</v>
      </c>
      <c r="V38" s="46">
        <v>0.1379176636195476</v>
      </c>
      <c r="W38" s="25"/>
    </row>
    <row r="39" spans="2:23" x14ac:dyDescent="0.25">
      <c r="B39" s="42">
        <v>33</v>
      </c>
      <c r="C39" s="46">
        <v>2.5197391320120222E-2</v>
      </c>
      <c r="D39" s="46">
        <v>-4.2888248656594019E-3</v>
      </c>
      <c r="E39" s="46">
        <v>4.9770398041131259E-2</v>
      </c>
      <c r="F39" s="46">
        <v>4.1371579635726352E-2</v>
      </c>
      <c r="G39" s="46">
        <v>9.6018467102907623E-2</v>
      </c>
      <c r="H39" s="46">
        <v>0.10992633841518229</v>
      </c>
      <c r="I39" s="46">
        <v>-2.2969723357685878E-2</v>
      </c>
      <c r="J39" s="46">
        <v>-9.5089459315298441E-3</v>
      </c>
      <c r="K39" s="46">
        <v>-1.6833331646050498E-2</v>
      </c>
      <c r="L39" s="46">
        <v>5.0310268627870913E-2</v>
      </c>
      <c r="M39" s="46">
        <v>3.7629351685873225E-2</v>
      </c>
      <c r="N39" s="46">
        <v>1.2850484677701779E-2</v>
      </c>
      <c r="O39" s="46">
        <v>2.9224018534427687E-2</v>
      </c>
      <c r="P39" s="46">
        <v>8.161319054269045E-2</v>
      </c>
      <c r="Q39" s="46">
        <v>-1.7735980607503365E-2</v>
      </c>
      <c r="R39" s="46">
        <v>0.10503224957073098</v>
      </c>
      <c r="S39" s="46">
        <v>0.11143038807918382</v>
      </c>
      <c r="T39" s="46">
        <v>7.5768336688170734E-2</v>
      </c>
      <c r="U39" s="46">
        <v>6.9706406859334713E-2</v>
      </c>
      <c r="V39" s="46">
        <v>5.8824637389719658E-2</v>
      </c>
      <c r="W39" s="25"/>
    </row>
    <row r="40" spans="2:23" x14ac:dyDescent="0.25">
      <c r="B40" s="42">
        <v>34</v>
      </c>
      <c r="C40" s="46">
        <v>3.9422479742359906E-2</v>
      </c>
      <c r="D40" s="46">
        <v>4.3349983958745231E-2</v>
      </c>
      <c r="E40" s="46">
        <v>9.9428989542311275E-2</v>
      </c>
      <c r="F40" s="46">
        <v>1.3064107223061283E-2</v>
      </c>
      <c r="G40" s="46">
        <v>-1.5098666779200354E-2</v>
      </c>
      <c r="H40" s="46">
        <v>7.3216290152290808E-2</v>
      </c>
      <c r="I40" s="46">
        <v>8.6080664500818527E-2</v>
      </c>
      <c r="J40" s="46">
        <v>0.14086716184760917</v>
      </c>
      <c r="K40" s="46">
        <v>0.12911896722689398</v>
      </c>
      <c r="L40" s="46">
        <v>-6.1957524010187726E-3</v>
      </c>
      <c r="M40" s="46">
        <v>3.2146016728430871E-2</v>
      </c>
      <c r="N40" s="46">
        <v>0.11462793155717899</v>
      </c>
      <c r="O40" s="46">
        <v>-3.1347808796767018E-2</v>
      </c>
      <c r="P40" s="46">
        <v>2.9530353290035727E-2</v>
      </c>
      <c r="Q40" s="46">
        <v>-2.2818816850828205E-2</v>
      </c>
      <c r="R40" s="46">
        <v>5.4592589265341607E-2</v>
      </c>
      <c r="S40" s="46">
        <v>-2.5679846206667634E-2</v>
      </c>
      <c r="T40" s="46">
        <v>4.7042436252643149E-2</v>
      </c>
      <c r="U40" s="46">
        <v>2.2655407412315309E-2</v>
      </c>
      <c r="V40" s="46">
        <v>0.19806090403590892</v>
      </c>
      <c r="W40" s="25"/>
    </row>
    <row r="41" spans="2:23" x14ac:dyDescent="0.25">
      <c r="B41" s="42">
        <v>35</v>
      </c>
      <c r="C41" s="46">
        <v>0.13918111657631504</v>
      </c>
      <c r="D41" s="46">
        <v>3.9152945214072421E-2</v>
      </c>
      <c r="E41" s="46">
        <v>4.2386908966698389E-3</v>
      </c>
      <c r="F41" s="46">
        <v>2.2475305535780032E-2</v>
      </c>
      <c r="G41" s="46">
        <v>4.1388247223904662E-2</v>
      </c>
      <c r="H41" s="46">
        <v>2.5697856393041008E-2</v>
      </c>
      <c r="I41" s="46">
        <v>0.16704378517807728</v>
      </c>
      <c r="J41" s="46">
        <v>4.1189059850955445E-2</v>
      </c>
      <c r="K41" s="46">
        <v>-4.4280908849304579E-3</v>
      </c>
      <c r="L41" s="46">
        <v>7.7420385278595072E-2</v>
      </c>
      <c r="M41" s="46">
        <v>7.8654135388176227E-2</v>
      </c>
      <c r="N41" s="46">
        <v>0.10468049196614104</v>
      </c>
      <c r="O41" s="46">
        <v>3.8654938233891212E-2</v>
      </c>
      <c r="P41" s="46">
        <v>2.1259712488770344E-3</v>
      </c>
      <c r="Q41" s="46">
        <v>7.7647871265866142E-2</v>
      </c>
      <c r="R41" s="46">
        <v>-3.657507442057395E-2</v>
      </c>
      <c r="S41" s="46">
        <v>-5.1165348628241514E-3</v>
      </c>
      <c r="T41" s="46">
        <v>8.5447440843871458E-2</v>
      </c>
      <c r="U41" s="46">
        <v>6.0668718841746738E-2</v>
      </c>
      <c r="V41" s="46">
        <v>0.10704727140087544</v>
      </c>
      <c r="W41" s="25"/>
    </row>
    <row r="42" spans="2:23" x14ac:dyDescent="0.25">
      <c r="B42" s="42">
        <v>36</v>
      </c>
      <c r="C42" s="46">
        <v>0.12455323052423584</v>
      </c>
      <c r="D42" s="46">
        <v>-1.4844432965434584E-2</v>
      </c>
      <c r="E42" s="46">
        <v>7.7085385550453855E-2</v>
      </c>
      <c r="F42" s="46">
        <v>9.3321570530208398E-2</v>
      </c>
      <c r="G42" s="46">
        <v>4.238467131661805E-2</v>
      </c>
      <c r="H42" s="46">
        <v>7.5576154428810716E-2</v>
      </c>
      <c r="I42" s="46">
        <v>1.7787040825103739E-2</v>
      </c>
      <c r="J42" s="46">
        <v>2.0100100666867959E-2</v>
      </c>
      <c r="K42" s="46">
        <v>5.4160545906008162E-2</v>
      </c>
      <c r="L42" s="46">
        <v>4.0846490730035434E-2</v>
      </c>
      <c r="M42" s="46">
        <v>0.17916862739668282</v>
      </c>
      <c r="N42" s="46">
        <v>3.9523952838625975E-2</v>
      </c>
      <c r="O42" s="46">
        <v>0.21350086569285454</v>
      </c>
      <c r="P42" s="46">
        <v>3.8780267432394488E-2</v>
      </c>
      <c r="Q42" s="46">
        <v>-8.5995344901838799E-2</v>
      </c>
      <c r="R42" s="46">
        <v>0.13827145834548227</v>
      </c>
      <c r="S42" s="46">
        <v>0.19649309963159922</v>
      </c>
      <c r="T42" s="46">
        <v>3.8364181781316509E-2</v>
      </c>
      <c r="U42" s="46">
        <v>1.8475394939988288E-2</v>
      </c>
      <c r="V42" s="46">
        <v>2.4407523801583508E-2</v>
      </c>
      <c r="W42" s="25"/>
    </row>
    <row r="43" spans="2:23" x14ac:dyDescent="0.25">
      <c r="B43" s="42">
        <v>37</v>
      </c>
      <c r="C43" s="46">
        <v>0.14567610566744049</v>
      </c>
      <c r="D43" s="46">
        <v>3.2130144180302356E-2</v>
      </c>
      <c r="E43" s="46">
        <v>8.2121470935492269E-3</v>
      </c>
      <c r="F43" s="46">
        <v>9.2256750787018005E-2</v>
      </c>
      <c r="G43" s="46">
        <v>0.12145846657806825</v>
      </c>
      <c r="H43" s="46">
        <v>0.15693434464700484</v>
      </c>
      <c r="I43" s="46">
        <v>5.2857366211636503E-2</v>
      </c>
      <c r="J43" s="46">
        <v>6.9129282797634417E-2</v>
      </c>
      <c r="K43" s="46">
        <v>2.8697976724746388E-2</v>
      </c>
      <c r="L43" s="46">
        <v>6.1477895027642449E-2</v>
      </c>
      <c r="M43" s="46">
        <v>0.11577658804239732</v>
      </c>
      <c r="N43" s="46">
        <v>2.170012725138637E-2</v>
      </c>
      <c r="O43" s="46">
        <v>0.10205069367847375</v>
      </c>
      <c r="P43" s="46">
        <v>2.8878300075216856E-2</v>
      </c>
      <c r="Q43" s="46">
        <v>8.1530903573061586E-2</v>
      </c>
      <c r="R43" s="46">
        <v>3.3766455470667367E-2</v>
      </c>
      <c r="S43" s="46">
        <v>1.0846969824183539E-2</v>
      </c>
      <c r="T43" s="46">
        <v>-1.1899917549053729E-2</v>
      </c>
      <c r="U43" s="46">
        <v>0.12655152752532861</v>
      </c>
      <c r="V43" s="46">
        <v>-2.8713025895204081E-2</v>
      </c>
      <c r="W43" s="25"/>
    </row>
    <row r="44" spans="2:23" x14ac:dyDescent="0.25">
      <c r="B44" s="42">
        <v>38</v>
      </c>
      <c r="C44" s="46">
        <v>1.4407390195850578E-2</v>
      </c>
      <c r="D44" s="46">
        <v>-2.8926012233954967E-2</v>
      </c>
      <c r="E44" s="46">
        <v>2.7753002637884938E-2</v>
      </c>
      <c r="F44" s="46">
        <v>0.18455223280506194</v>
      </c>
      <c r="G44" s="46">
        <v>8.7649094130001215E-2</v>
      </c>
      <c r="H44" s="46">
        <v>4.114221889798686E-2</v>
      </c>
      <c r="I44" s="46">
        <v>0.13497217555479257</v>
      </c>
      <c r="J44" s="46">
        <v>5.4564657848080733E-2</v>
      </c>
      <c r="K44" s="46">
        <v>5.0501801832821602E-2</v>
      </c>
      <c r="L44" s="46">
        <v>0.10259664367292687</v>
      </c>
      <c r="M44" s="46">
        <v>-3.7525254237701255E-2</v>
      </c>
      <c r="N44" s="46">
        <v>8.7351863808440955E-2</v>
      </c>
      <c r="O44" s="46">
        <v>0.20325011004091165</v>
      </c>
      <c r="P44" s="46">
        <v>-4.9177830161529656E-2</v>
      </c>
      <c r="Q44" s="46">
        <v>4.2826716127709163E-2</v>
      </c>
      <c r="R44" s="46">
        <v>1.1874413913855353E-2</v>
      </c>
      <c r="S44" s="46">
        <v>8.7835391334587731E-2</v>
      </c>
      <c r="T44" s="46">
        <v>0.12943811824464713</v>
      </c>
      <c r="U44" s="46">
        <v>1.7420510554691848E-2</v>
      </c>
      <c r="V44" s="46">
        <v>5.0172728772107211E-2</v>
      </c>
      <c r="W44" s="25"/>
    </row>
    <row r="45" spans="2:23" x14ac:dyDescent="0.25">
      <c r="B45" s="42">
        <v>39</v>
      </c>
      <c r="C45" s="46">
        <v>9.6730279341764369E-2</v>
      </c>
      <c r="D45" s="46">
        <v>1.4269055678060472E-2</v>
      </c>
      <c r="E45" s="46">
        <v>0.13577922779885387</v>
      </c>
      <c r="F45" s="46">
        <v>9.3991111959203844E-2</v>
      </c>
      <c r="G45" s="46">
        <v>0.12982980476222039</v>
      </c>
      <c r="H45" s="46">
        <v>0.15287118892532137</v>
      </c>
      <c r="I45" s="46">
        <v>8.1027041614733175E-2</v>
      </c>
      <c r="J45" s="46">
        <v>9.6361084631793714E-2</v>
      </c>
      <c r="K45" s="46">
        <v>0.11768762737444693</v>
      </c>
      <c r="L45" s="46">
        <v>8.3137918732301364E-2</v>
      </c>
      <c r="M45" s="46">
        <v>6.1784963103066248E-2</v>
      </c>
      <c r="N45" s="46">
        <v>2.733853235317607E-2</v>
      </c>
      <c r="O45" s="46">
        <v>-2.152873722894022E-2</v>
      </c>
      <c r="P45" s="46">
        <v>0.12370694505541957</v>
      </c>
      <c r="Q45" s="46">
        <v>4.8705275676982795E-2</v>
      </c>
      <c r="R45" s="46">
        <v>0.10295233002245663</v>
      </c>
      <c r="S45" s="46">
        <v>0.1224520912094762</v>
      </c>
      <c r="T45" s="46">
        <v>9.1560735927478154E-2</v>
      </c>
      <c r="U45" s="46">
        <v>0.13550082551202403</v>
      </c>
      <c r="V45" s="46">
        <v>0.13096727210945369</v>
      </c>
      <c r="W45" s="25"/>
    </row>
    <row r="46" spans="2:23" x14ac:dyDescent="0.25">
      <c r="B46" s="42">
        <v>40</v>
      </c>
      <c r="C46" s="46">
        <v>3.6890560645838955E-2</v>
      </c>
      <c r="D46" s="46">
        <v>5.4888178156393019E-2</v>
      </c>
      <c r="E46" s="46">
        <v>7.867157722916418E-2</v>
      </c>
      <c r="F46" s="46">
        <v>4.7748169408587282E-2</v>
      </c>
      <c r="G46" s="46">
        <v>7.152971089098159E-2</v>
      </c>
      <c r="H46" s="46">
        <v>1.7669435678769219E-2</v>
      </c>
      <c r="I46" s="46">
        <v>6.2946776672866189E-2</v>
      </c>
      <c r="J46" s="46">
        <v>-3.5565777134743959E-2</v>
      </c>
      <c r="K46" s="46">
        <v>6.7876579042631002E-2</v>
      </c>
      <c r="L46" s="46">
        <v>-1.0806903268002266E-2</v>
      </c>
      <c r="M46" s="46">
        <v>0.14369661371416442</v>
      </c>
      <c r="N46" s="46">
        <v>5.6340727984374617E-2</v>
      </c>
      <c r="O46" s="46">
        <v>5.1807279515381666E-2</v>
      </c>
      <c r="P46" s="46">
        <v>2.0962489298634646E-2</v>
      </c>
      <c r="Q46" s="46">
        <v>6.5200936746473204E-2</v>
      </c>
      <c r="R46" s="46">
        <v>-1.5776169524658656E-2</v>
      </c>
      <c r="S46" s="46">
        <v>8.2064550801020486E-2</v>
      </c>
      <c r="T46" s="46">
        <v>8.4010333088105016E-2</v>
      </c>
      <c r="U46" s="46">
        <v>-5.8945716933683667E-2</v>
      </c>
      <c r="V46" s="46">
        <v>4.8178706957899609E-2</v>
      </c>
      <c r="W46" s="25"/>
    </row>
    <row r="47" spans="2:23" x14ac:dyDescent="0.25">
      <c r="B47" s="42">
        <v>41</v>
      </c>
      <c r="C47" s="46">
        <v>0.10108996421035443</v>
      </c>
      <c r="D47" s="46">
        <v>4.2995547222919317E-2</v>
      </c>
      <c r="E47" s="46">
        <v>5.6648906352779749E-2</v>
      </c>
      <c r="F47" s="46">
        <v>7.61065751708081E-2</v>
      </c>
      <c r="G47" s="46">
        <v>-4.1444486122244939E-2</v>
      </c>
      <c r="H47" s="46">
        <v>8.5996089126057607E-2</v>
      </c>
      <c r="I47" s="46">
        <v>4.9206659435861333E-2</v>
      </c>
      <c r="J47" s="46">
        <v>2.4291531525145071E-2</v>
      </c>
      <c r="K47" s="46">
        <v>9.4838305897435804E-2</v>
      </c>
      <c r="L47" s="46">
        <v>3.4571884476550796E-3</v>
      </c>
      <c r="M47" s="46">
        <v>8.2352490346947693E-2</v>
      </c>
      <c r="N47" s="46">
        <v>-5.8530148185894859E-2</v>
      </c>
      <c r="O47" s="46">
        <v>1.9398200828780743E-2</v>
      </c>
      <c r="P47" s="46">
        <v>2.66503067839019E-3</v>
      </c>
      <c r="Q47" s="46">
        <v>4.8840393382956204E-3</v>
      </c>
      <c r="R47" s="46">
        <v>-2.7718667109846384E-2</v>
      </c>
      <c r="S47" s="46">
        <v>0.11895385626905264</v>
      </c>
      <c r="T47" s="46">
        <v>-8.7974391709806365E-2</v>
      </c>
      <c r="U47" s="46">
        <v>1.7823040857532613E-2</v>
      </c>
      <c r="V47" s="46">
        <v>-1.1753414744206769E-2</v>
      </c>
      <c r="W47" s="25"/>
    </row>
    <row r="48" spans="2:23" x14ac:dyDescent="0.25">
      <c r="B48" s="42">
        <v>42</v>
      </c>
      <c r="C48" s="46">
        <v>0.13346550095551235</v>
      </c>
      <c r="D48" s="46">
        <v>2.1999830679083177E-2</v>
      </c>
      <c r="E48" s="46">
        <v>0.12725910026849174</v>
      </c>
      <c r="F48" s="46">
        <v>-6.9364672595657817E-2</v>
      </c>
      <c r="G48" s="46">
        <v>-4.2945195435097117E-2</v>
      </c>
      <c r="H48" s="46">
        <v>-3.7382013632046851E-3</v>
      </c>
      <c r="I48" s="46">
        <v>5.0052651186707875E-2</v>
      </c>
      <c r="J48" s="46">
        <v>7.8170087822550416E-2</v>
      </c>
      <c r="K48" s="46">
        <v>6.6901453211256845E-2</v>
      </c>
      <c r="L48" s="46">
        <v>1.6396120747732335E-2</v>
      </c>
      <c r="M48" s="46">
        <v>-5.2286056676327797E-2</v>
      </c>
      <c r="N48" s="46">
        <v>7.3437448926114701E-2</v>
      </c>
      <c r="O48" s="46">
        <v>-1.881248849002759E-3</v>
      </c>
      <c r="P48" s="46">
        <v>0.10883286904785461</v>
      </c>
      <c r="Q48" s="46">
        <v>4.2648398523821296E-2</v>
      </c>
      <c r="R48" s="46">
        <v>8.4558828481273496E-2</v>
      </c>
      <c r="S48" s="46">
        <v>7.991421999952264E-2</v>
      </c>
      <c r="T48" s="46">
        <v>0.17610677822839471</v>
      </c>
      <c r="U48" s="46">
        <v>5.2913732856628037E-2</v>
      </c>
      <c r="V48" s="46">
        <v>1.1381919538491658E-2</v>
      </c>
      <c r="W48" s="25"/>
    </row>
    <row r="49" spans="2:23" x14ac:dyDescent="0.25">
      <c r="B49" s="42">
        <v>43</v>
      </c>
      <c r="C49" s="46">
        <v>-7.9105304417211864E-3</v>
      </c>
      <c r="D49" s="46">
        <v>0.2113852406836525</v>
      </c>
      <c r="E49" s="46">
        <v>0.14164993258738279</v>
      </c>
      <c r="F49" s="46">
        <v>8.4601476831480005E-2</v>
      </c>
      <c r="G49" s="46">
        <v>5.0594355070179731E-2</v>
      </c>
      <c r="H49" s="46">
        <v>2.6891551389137236E-2</v>
      </c>
      <c r="I49" s="46">
        <v>-6.3222211850240129E-3</v>
      </c>
      <c r="J49" s="46">
        <v>2.2069792365382757E-2</v>
      </c>
      <c r="K49" s="46">
        <v>1.9365677104509427E-2</v>
      </c>
      <c r="L49" s="46">
        <v>-1.5510006405221377E-2</v>
      </c>
      <c r="M49" s="46">
        <v>0.15856435012832382</v>
      </c>
      <c r="N49" s="46">
        <v>0.13187559712148222</v>
      </c>
      <c r="O49" s="46">
        <v>-2.3370527923330831E-2</v>
      </c>
      <c r="P49" s="46">
        <v>-3.716935475783445E-2</v>
      </c>
      <c r="Q49" s="46">
        <v>2.1519543010241282E-2</v>
      </c>
      <c r="R49" s="46">
        <v>-7.7322787115898906E-2</v>
      </c>
      <c r="S49" s="46">
        <v>0.11314851807937187</v>
      </c>
      <c r="T49" s="46">
        <v>-4.4657931947424956E-2</v>
      </c>
      <c r="U49" s="46">
        <v>3.9031272230148906E-2</v>
      </c>
      <c r="V49" s="46">
        <v>6.5508343495460419E-2</v>
      </c>
      <c r="W49" s="25"/>
    </row>
    <row r="50" spans="2:23" x14ac:dyDescent="0.25">
      <c r="B50" s="42">
        <v>44</v>
      </c>
      <c r="C50" s="46">
        <v>5.5778310728410441E-2</v>
      </c>
      <c r="D50" s="46">
        <v>6.1726919645150868E-2</v>
      </c>
      <c r="E50" s="46">
        <v>3.5532085570980199E-2</v>
      </c>
      <c r="F50" s="46">
        <v>3.200636824220493E-2</v>
      </c>
      <c r="G50" s="46">
        <v>-3.0903014208103818E-2</v>
      </c>
      <c r="H50" s="46">
        <v>2.7994976749498912E-2</v>
      </c>
      <c r="I50" s="46">
        <v>-6.9253563589755096E-4</v>
      </c>
      <c r="J50" s="46">
        <v>3.3649063049006278E-2</v>
      </c>
      <c r="K50" s="46">
        <v>8.52991098612641E-2</v>
      </c>
      <c r="L50" s="46">
        <v>-1.4752906456142467E-2</v>
      </c>
      <c r="M50" s="46">
        <v>-5.8201947210576699E-2</v>
      </c>
      <c r="N50" s="46">
        <v>9.0761710638548099E-2</v>
      </c>
      <c r="O50" s="46">
        <v>-5.0229457118839416E-2</v>
      </c>
      <c r="P50" s="46">
        <v>3.6745039018615255E-2</v>
      </c>
      <c r="Q50" s="46">
        <v>-2.3925489261776733E-2</v>
      </c>
      <c r="R50" s="46">
        <v>-1.5115806837018186E-2</v>
      </c>
      <c r="S50" s="46">
        <v>3.6576897594615687E-2</v>
      </c>
      <c r="T50" s="46">
        <v>-4.9905802616385997E-2</v>
      </c>
      <c r="U50" s="46">
        <v>1.5765873058228852E-2</v>
      </c>
      <c r="V50" s="46">
        <v>4.1226533727541481E-2</v>
      </c>
      <c r="W50" s="25"/>
    </row>
    <row r="51" spans="2:23" x14ac:dyDescent="0.25">
      <c r="B51" s="42">
        <v>45</v>
      </c>
      <c r="C51" s="46">
        <v>4.6712896223890965E-2</v>
      </c>
      <c r="D51" s="46">
        <v>2.8811911621819064E-2</v>
      </c>
      <c r="E51" s="46">
        <v>5.7972082157174976E-2</v>
      </c>
      <c r="F51" s="46">
        <v>8.3320717155115354E-3</v>
      </c>
      <c r="G51" s="46">
        <v>-2.5373050843996547E-2</v>
      </c>
      <c r="H51" s="46">
        <v>-7.442862637852099E-2</v>
      </c>
      <c r="I51" s="46">
        <v>-4.2117792501154327E-2</v>
      </c>
      <c r="J51" s="46">
        <v>0.16494869258111322</v>
      </c>
      <c r="K51" s="46">
        <v>6.322363145832699E-2</v>
      </c>
      <c r="L51" s="46">
        <v>7.1221054328595157E-2</v>
      </c>
      <c r="M51" s="46">
        <v>2.2307027169327087E-2</v>
      </c>
      <c r="N51" s="46">
        <v>3.3839078487087226E-2</v>
      </c>
      <c r="O51" s="46">
        <v>6.6456136853086933E-2</v>
      </c>
      <c r="P51" s="46">
        <v>5.582237722373784E-2</v>
      </c>
      <c r="Q51" s="46">
        <v>-7.3903210993447099E-2</v>
      </c>
      <c r="R51" s="46">
        <v>0.18160694552390733</v>
      </c>
      <c r="S51" s="46">
        <v>0.13393497627373607</v>
      </c>
      <c r="T51" s="46">
        <v>6.1501296049794485E-2</v>
      </c>
      <c r="U51" s="46">
        <v>-4.2277621521841668E-2</v>
      </c>
      <c r="V51" s="46">
        <v>9.4024593891737451E-2</v>
      </c>
      <c r="W51" s="25"/>
    </row>
    <row r="52" spans="2:23" x14ac:dyDescent="0.25">
      <c r="B52" s="42">
        <v>46</v>
      </c>
      <c r="C52" s="46">
        <v>2.6075800087426604E-2</v>
      </c>
      <c r="D52" s="46">
        <v>1.7706087375284341E-2</v>
      </c>
      <c r="E52" s="46">
        <v>6.3056671194999359E-2</v>
      </c>
      <c r="F52" s="46">
        <v>7.6066219045189953E-2</v>
      </c>
      <c r="G52" s="46">
        <v>4.6931145324686119E-2</v>
      </c>
      <c r="H52" s="46">
        <v>2.8751759837631896E-2</v>
      </c>
      <c r="I52" s="46">
        <v>9.3629953099036323E-2</v>
      </c>
      <c r="J52" s="46">
        <v>2.6148239983679211E-2</v>
      </c>
      <c r="K52" s="46">
        <v>0.14670490012907322</v>
      </c>
      <c r="L52" s="46">
        <v>-1.3733783032257807E-2</v>
      </c>
      <c r="M52" s="46">
        <v>4.8116802537577552E-2</v>
      </c>
      <c r="N52" s="46">
        <v>-3.6097895967025839E-2</v>
      </c>
      <c r="O52" s="46">
        <v>2.4157439733825337E-2</v>
      </c>
      <c r="P52" s="46">
        <v>0.14953493618501001</v>
      </c>
      <c r="Q52" s="46">
        <v>3.1556706532394951E-2</v>
      </c>
      <c r="R52" s="46">
        <v>0.15383270816709982</v>
      </c>
      <c r="S52" s="46">
        <v>4.9655815996680008E-2</v>
      </c>
      <c r="T52" s="46">
        <v>4.7180305688217405E-2</v>
      </c>
      <c r="U52" s="46">
        <v>0.14204563616009613</v>
      </c>
      <c r="V52" s="46">
        <v>-6.7437621690533356E-2</v>
      </c>
      <c r="W52" s="25"/>
    </row>
    <row r="53" spans="2:23" x14ac:dyDescent="0.25">
      <c r="B53" s="42">
        <v>47</v>
      </c>
      <c r="C53" s="46">
        <v>0.10742038787299868</v>
      </c>
      <c r="D53" s="46">
        <v>9.6830475761366275E-2</v>
      </c>
      <c r="E53" s="46">
        <v>8.2925074347088845E-2</v>
      </c>
      <c r="F53" s="46">
        <v>-2.8211562714712368E-2</v>
      </c>
      <c r="G53" s="46">
        <v>6.7030024517902298E-3</v>
      </c>
      <c r="H53" s="46">
        <v>3.6316484565519502E-2</v>
      </c>
      <c r="I53" s="46">
        <v>5.3108639198117924E-2</v>
      </c>
      <c r="J53" s="46">
        <v>5.6540676777571131E-2</v>
      </c>
      <c r="K53" s="46">
        <v>1.1344970996560955E-2</v>
      </c>
      <c r="L53" s="46">
        <v>-1.0353534551746923E-3</v>
      </c>
      <c r="M53" s="46">
        <v>-7.3290659307721051E-2</v>
      </c>
      <c r="N53" s="46">
        <v>0.15051293178193559</v>
      </c>
      <c r="O53" s="46">
        <v>9.7650963372684307E-2</v>
      </c>
      <c r="P53" s="46">
        <v>7.3408927844107463E-2</v>
      </c>
      <c r="Q53" s="46">
        <v>0.10513994847709407</v>
      </c>
      <c r="R53" s="46">
        <v>5.3998493814894521E-2</v>
      </c>
      <c r="S53" s="46">
        <v>0.17075090739823073</v>
      </c>
      <c r="T53" s="46">
        <v>9.0398917349114649E-2</v>
      </c>
      <c r="U53" s="46">
        <v>2.3730121925374936E-2</v>
      </c>
      <c r="V53" s="46">
        <v>9.1408681429004268E-2</v>
      </c>
      <c r="W53" s="25"/>
    </row>
    <row r="54" spans="2:23" x14ac:dyDescent="0.25">
      <c r="B54" s="42">
        <v>48</v>
      </c>
      <c r="C54" s="46">
        <v>6.1406282452070249E-2</v>
      </c>
      <c r="D54" s="46">
        <v>6.9566010572778669E-2</v>
      </c>
      <c r="E54" s="46">
        <v>3.2636117759168304E-3</v>
      </c>
      <c r="F54" s="46">
        <v>1.6038061493641731E-3</v>
      </c>
      <c r="G54" s="46">
        <v>-2.7883210738051445E-2</v>
      </c>
      <c r="H54" s="46">
        <v>4.9963059705471435E-2</v>
      </c>
      <c r="I54" s="46">
        <v>2.786429281324887E-2</v>
      </c>
      <c r="J54" s="46">
        <v>4.7422404546964891E-2</v>
      </c>
      <c r="K54" s="46">
        <v>0.10148877883387075</v>
      </c>
      <c r="L54" s="46">
        <v>0.1521600885611607</v>
      </c>
      <c r="M54" s="46">
        <v>2.9137796892604095E-2</v>
      </c>
      <c r="N54" s="46">
        <v>-1.3053593717593959E-2</v>
      </c>
      <c r="O54" s="46">
        <v>0.17001317562104168</v>
      </c>
      <c r="P54" s="46">
        <v>2.3821015594200023E-2</v>
      </c>
      <c r="Q54" s="46">
        <v>2.0768892593183708E-3</v>
      </c>
      <c r="R54" s="46">
        <v>3.5492971454348154E-2</v>
      </c>
      <c r="S54" s="46">
        <v>-0.11093367144769906</v>
      </c>
      <c r="T54" s="46">
        <v>4.2540720539010701E-2</v>
      </c>
      <c r="U54" s="46">
        <v>0.11970822244763513</v>
      </c>
      <c r="V54" s="46">
        <v>0.11587442069930942</v>
      </c>
      <c r="W54" s="25"/>
    </row>
    <row r="55" spans="2:23" x14ac:dyDescent="0.25">
      <c r="B55" s="42">
        <v>49</v>
      </c>
      <c r="C55" s="46">
        <v>0.23047994242491332</v>
      </c>
      <c r="D55" s="46">
        <v>0.11303004299728814</v>
      </c>
      <c r="E55" s="46">
        <v>2.8617395156898651E-2</v>
      </c>
      <c r="F55" s="46">
        <v>0.12204278403210211</v>
      </c>
      <c r="G55" s="46">
        <v>9.0626141765157708E-3</v>
      </c>
      <c r="H55" s="46">
        <v>0.22357558068331462</v>
      </c>
      <c r="I55" s="46">
        <v>8.6654913662854494E-2</v>
      </c>
      <c r="J55" s="46">
        <v>7.6666144956211157E-2</v>
      </c>
      <c r="K55" s="46">
        <v>2.0837223453824327E-2</v>
      </c>
      <c r="L55" s="46">
        <v>4.6848183115298259E-2</v>
      </c>
      <c r="M55" s="46">
        <v>0.13121566214673264</v>
      </c>
      <c r="N55" s="46">
        <v>0.12153465007628528</v>
      </c>
      <c r="O55" s="46">
        <v>5.1935607389482552E-2</v>
      </c>
      <c r="P55" s="46">
        <v>5.9691765751696879E-2</v>
      </c>
      <c r="Q55" s="46">
        <v>4.8497378318669959E-2</v>
      </c>
      <c r="R55" s="46">
        <v>6.97681783360935E-2</v>
      </c>
      <c r="S55" s="46">
        <v>-6.9907871785136799E-2</v>
      </c>
      <c r="T55" s="46">
        <v>-4.1468704501451126E-2</v>
      </c>
      <c r="U55" s="46">
        <v>0.11538603233330424</v>
      </c>
      <c r="V55" s="46">
        <v>-2.1174386558682978E-2</v>
      </c>
      <c r="W55" s="25"/>
    </row>
    <row r="56" spans="2:23" x14ac:dyDescent="0.25">
      <c r="B56" s="42">
        <v>50</v>
      </c>
      <c r="C56" s="46">
        <v>3.1317513465604963E-2</v>
      </c>
      <c r="D56" s="46">
        <v>0.11363169356339431</v>
      </c>
      <c r="E56" s="46">
        <v>0.12950113663062202</v>
      </c>
      <c r="F56" s="46">
        <v>6.9525864725216824E-2</v>
      </c>
      <c r="G56" s="46">
        <v>0.11469208522014096</v>
      </c>
      <c r="H56" s="46">
        <v>4.1673459565194637E-2</v>
      </c>
      <c r="I56" s="46">
        <v>2.8734532286603054E-2</v>
      </c>
      <c r="J56" s="46">
        <v>0.15938321167962055</v>
      </c>
      <c r="K56" s="46">
        <v>0.12899454777182306</v>
      </c>
      <c r="L56" s="46">
        <v>7.7397744600665286E-2</v>
      </c>
      <c r="M56" s="46">
        <v>1.5112398517650893E-2</v>
      </c>
      <c r="N56" s="46">
        <v>7.1106131400200612E-2</v>
      </c>
      <c r="O56" s="46">
        <v>-9.8970819081167782E-3</v>
      </c>
      <c r="P56" s="46">
        <v>1.0321094476764658E-2</v>
      </c>
      <c r="Q56" s="46">
        <v>-2.3574158747844631E-2</v>
      </c>
      <c r="R56" s="46">
        <v>-3.1763658747759327E-2</v>
      </c>
      <c r="S56" s="46">
        <v>4.2903889985300481E-2</v>
      </c>
      <c r="T56" s="46">
        <v>8.9932413456397908E-2</v>
      </c>
      <c r="U56" s="46">
        <v>0.1754183419280444</v>
      </c>
      <c r="V56" s="46">
        <v>-1.2096394266433941E-2</v>
      </c>
      <c r="W56" s="25"/>
    </row>
    <row r="57" spans="2:23" x14ac:dyDescent="0.25">
      <c r="B57" s="42">
        <v>51</v>
      </c>
      <c r="C57" s="46">
        <v>-7.8572660412920881E-2</v>
      </c>
      <c r="D57" s="46">
        <v>0.14326384967765859</v>
      </c>
      <c r="E57" s="46">
        <v>8.8012488897848851E-2</v>
      </c>
      <c r="F57" s="46">
        <v>5.4972807070406748E-2</v>
      </c>
      <c r="G57" s="46">
        <v>0.11314269054336212</v>
      </c>
      <c r="H57" s="46">
        <v>2.78550979580241E-2</v>
      </c>
      <c r="I57" s="46">
        <v>8.8594556436220939E-2</v>
      </c>
      <c r="J57" s="46">
        <v>6.0874401928812105E-2</v>
      </c>
      <c r="K57" s="46">
        <v>3.3387684434327269E-4</v>
      </c>
      <c r="L57" s="46">
        <v>2.8518011350109118E-2</v>
      </c>
      <c r="M57" s="46">
        <v>9.9466098290852401E-3</v>
      </c>
      <c r="N57" s="46">
        <v>-3.0220294470295395E-2</v>
      </c>
      <c r="O57" s="46">
        <v>-2.9169255263160498E-2</v>
      </c>
      <c r="P57" s="46">
        <v>6.7240176652052952E-2</v>
      </c>
      <c r="Q57" s="46">
        <v>7.8940860708726968E-2</v>
      </c>
      <c r="R57" s="46">
        <v>1.9290412647033683E-2</v>
      </c>
      <c r="S57" s="46">
        <v>-9.6294527152822607E-3</v>
      </c>
      <c r="T57" s="46">
        <v>2.9929022403411221E-2</v>
      </c>
      <c r="U57" s="46">
        <v>-1.8206082350233355E-2</v>
      </c>
      <c r="V57" s="46">
        <v>8.6217947379753745E-2</v>
      </c>
      <c r="W57" s="25"/>
    </row>
    <row r="58" spans="2:23" x14ac:dyDescent="0.25">
      <c r="B58" s="42">
        <v>52</v>
      </c>
      <c r="C58" s="46">
        <v>1.6933707808743925E-2</v>
      </c>
      <c r="D58" s="46">
        <v>3.7209077150617942E-2</v>
      </c>
      <c r="E58" s="46">
        <v>4.7756133436160253E-2</v>
      </c>
      <c r="F58" s="46">
        <v>9.0147403408321836E-2</v>
      </c>
      <c r="G58" s="46">
        <v>0.10474674039465381</v>
      </c>
      <c r="H58" s="46">
        <v>2.6101993390098777E-2</v>
      </c>
      <c r="I58" s="46">
        <v>4.1946137585173737E-2</v>
      </c>
      <c r="J58" s="46">
        <v>5.3150987296807894E-2</v>
      </c>
      <c r="K58" s="46">
        <v>3.3586875639028069E-2</v>
      </c>
      <c r="L58" s="46">
        <v>5.2675372319106684E-2</v>
      </c>
      <c r="M58" s="46">
        <v>-8.3345168816151061E-2</v>
      </c>
      <c r="N58" s="46">
        <v>-4.2243338500230765E-3</v>
      </c>
      <c r="O58" s="46">
        <v>-3.5058586673903269E-2</v>
      </c>
      <c r="P58" s="46">
        <v>-1.3477410164140724E-2</v>
      </c>
      <c r="Q58" s="46">
        <v>5.3458945035002037E-2</v>
      </c>
      <c r="R58" s="46">
        <v>-1.4066436926133075E-2</v>
      </c>
      <c r="S58" s="46">
        <v>-6.0647464961567366E-2</v>
      </c>
      <c r="T58" s="46">
        <v>5.6639757880877273E-2</v>
      </c>
      <c r="U58" s="46">
        <v>4.086652307956129E-3</v>
      </c>
      <c r="V58" s="46">
        <v>4.1279511493382159E-2</v>
      </c>
      <c r="W58" s="25"/>
    </row>
    <row r="59" spans="2:23" x14ac:dyDescent="0.25">
      <c r="B59" s="42">
        <v>53</v>
      </c>
      <c r="C59" s="46">
        <v>5.6189041422861408E-2</v>
      </c>
      <c r="D59" s="46">
        <v>-5.4237426622411045E-3</v>
      </c>
      <c r="E59" s="46">
        <v>-8.8623683725533531E-2</v>
      </c>
      <c r="F59" s="46">
        <v>4.0797426188352359E-2</v>
      </c>
      <c r="G59" s="46">
        <v>0.19693033170815633</v>
      </c>
      <c r="H59" s="46">
        <v>6.0646578739784296E-2</v>
      </c>
      <c r="I59" s="46">
        <v>0.12666060674674151</v>
      </c>
      <c r="J59" s="46">
        <v>0.15937148097244624</v>
      </c>
      <c r="K59" s="46">
        <v>9.4305523937817437E-2</v>
      </c>
      <c r="L59" s="46">
        <v>-0.11040664343748174</v>
      </c>
      <c r="M59" s="46">
        <v>6.5217182512128602E-2</v>
      </c>
      <c r="N59" s="46">
        <v>-4.3534614171888864E-2</v>
      </c>
      <c r="O59" s="46">
        <v>0.11962797533190317</v>
      </c>
      <c r="P59" s="46">
        <v>-1.581233462175724E-2</v>
      </c>
      <c r="Q59" s="46">
        <v>4.7530593389161657E-2</v>
      </c>
      <c r="R59" s="46">
        <v>3.1555323993178952E-2</v>
      </c>
      <c r="S59" s="46">
        <v>4.3167672203814345E-2</v>
      </c>
      <c r="T59" s="46">
        <v>4.8549993843044481E-2</v>
      </c>
      <c r="U59" s="46">
        <v>6.2570875633672696E-2</v>
      </c>
      <c r="V59" s="46">
        <v>3.5650165892848751E-3</v>
      </c>
      <c r="W59" s="25"/>
    </row>
    <row r="60" spans="2:23" x14ac:dyDescent="0.25">
      <c r="B60" s="42">
        <v>54</v>
      </c>
      <c r="C60" s="46">
        <v>4.2777020189052939E-2</v>
      </c>
      <c r="D60" s="46">
        <v>0.13970797871630514</v>
      </c>
      <c r="E60" s="46">
        <v>8.8904566875199986E-2</v>
      </c>
      <c r="F60" s="46">
        <v>8.102714893581453E-2</v>
      </c>
      <c r="G60" s="46">
        <v>1.4690487248701034E-2</v>
      </c>
      <c r="H60" s="46">
        <v>0.11179784055285991</v>
      </c>
      <c r="I60" s="46">
        <v>-5.5625372032786391E-2</v>
      </c>
      <c r="J60" s="46">
        <v>0.16149452606008508</v>
      </c>
      <c r="K60" s="46">
        <v>0.16691675666780958</v>
      </c>
      <c r="L60" s="46">
        <v>0.12609827342623525</v>
      </c>
      <c r="M60" s="46">
        <v>2.5519786906196051E-2</v>
      </c>
      <c r="N60" s="46">
        <v>6.0353685396351997E-2</v>
      </c>
      <c r="O60" s="46">
        <v>-1.2270786128830369E-2</v>
      </c>
      <c r="P60" s="46">
        <v>6.433268741803877E-2</v>
      </c>
      <c r="Q60" s="46">
        <v>-6.5563723167814447E-2</v>
      </c>
      <c r="R60" s="46">
        <v>-1.8553549477040576E-3</v>
      </c>
      <c r="S60" s="46">
        <v>3.0333479019319043E-2</v>
      </c>
      <c r="T60" s="46">
        <v>-0.14532983067787064</v>
      </c>
      <c r="U60" s="46">
        <v>0.10419458469000942</v>
      </c>
      <c r="V60" s="46">
        <v>3.5510702890678703E-2</v>
      </c>
      <c r="W60" s="25"/>
    </row>
    <row r="61" spans="2:23" x14ac:dyDescent="0.25">
      <c r="B61" s="42">
        <v>55</v>
      </c>
      <c r="C61" s="46">
        <v>-4.1711598114756998E-2</v>
      </c>
      <c r="D61" s="46">
        <v>-1.0012015795917817E-2</v>
      </c>
      <c r="E61" s="46">
        <v>9.5848344217568604E-2</v>
      </c>
      <c r="F61" s="46">
        <v>5.7356506751559788E-2</v>
      </c>
      <c r="G61" s="46">
        <v>0.10443042062537988</v>
      </c>
      <c r="H61" s="46">
        <v>2.0804856658233062E-2</v>
      </c>
      <c r="I61" s="46">
        <v>-3.2952110678284852E-2</v>
      </c>
      <c r="J61" s="46">
        <v>0.2249196424247828</v>
      </c>
      <c r="K61" s="46">
        <v>-3.1710966266138008E-2</v>
      </c>
      <c r="L61" s="46">
        <v>9.9856239332035468E-2</v>
      </c>
      <c r="M61" s="46">
        <v>0.13386832512059055</v>
      </c>
      <c r="N61" s="46">
        <v>4.0734302182223958E-2</v>
      </c>
      <c r="O61" s="46">
        <v>5.3051256181414708E-2</v>
      </c>
      <c r="P61" s="46">
        <v>1.0532472693123074E-2</v>
      </c>
      <c r="Q61" s="46">
        <v>0.16317427494409076</v>
      </c>
      <c r="R61" s="46">
        <v>5.2529533625259806E-2</v>
      </c>
      <c r="S61" s="46">
        <v>0.20829736128751786</v>
      </c>
      <c r="T61" s="46">
        <v>1.7650661794061495E-2</v>
      </c>
      <c r="U61" s="46">
        <v>7.7244285709641147E-2</v>
      </c>
      <c r="V61" s="46">
        <v>0.15864839491548133</v>
      </c>
      <c r="W61" s="25"/>
    </row>
    <row r="62" spans="2:23" x14ac:dyDescent="0.25">
      <c r="B62" s="42">
        <v>56</v>
      </c>
      <c r="C62" s="46">
        <v>7.1705544400131105E-2</v>
      </c>
      <c r="D62" s="46">
        <v>8.4555316441799366E-2</v>
      </c>
      <c r="E62" s="46">
        <v>8.7858510735920881E-3</v>
      </c>
      <c r="F62" s="46">
        <v>2.8541778586058886E-2</v>
      </c>
      <c r="G62" s="46">
        <v>-1.4922245421267633E-2</v>
      </c>
      <c r="H62" s="46">
        <v>3.3631666724256659E-2</v>
      </c>
      <c r="I62" s="46">
        <v>0.19264396277578211</v>
      </c>
      <c r="J62" s="46">
        <v>-5.946655334130635E-3</v>
      </c>
      <c r="K62" s="46">
        <v>8.525588971863951E-2</v>
      </c>
      <c r="L62" s="46">
        <v>-2.1994526222896327E-2</v>
      </c>
      <c r="M62" s="46">
        <v>1.9175527252514923E-2</v>
      </c>
      <c r="N62" s="46">
        <v>-4.3763792375383193E-2</v>
      </c>
      <c r="O62" s="46">
        <v>9.9814178534710196E-2</v>
      </c>
      <c r="P62" s="46">
        <v>9.253782793157006E-2</v>
      </c>
      <c r="Q62" s="46">
        <v>8.3503521706227657E-2</v>
      </c>
      <c r="R62" s="46">
        <v>0.14501164404314704</v>
      </c>
      <c r="S62" s="46">
        <v>9.1805514009979605E-2</v>
      </c>
      <c r="T62" s="46">
        <v>0.18461287039473606</v>
      </c>
      <c r="U62" s="46">
        <v>-3.7455832048398863E-2</v>
      </c>
      <c r="V62" s="46">
        <v>7.9183378530384152E-2</v>
      </c>
      <c r="W62" s="25"/>
    </row>
    <row r="63" spans="2:23" x14ac:dyDescent="0.25">
      <c r="B63" s="42">
        <v>57</v>
      </c>
      <c r="C63" s="46">
        <v>-8.2385019978966634E-3</v>
      </c>
      <c r="D63" s="46">
        <v>0.1787630892400971</v>
      </c>
      <c r="E63" s="46">
        <v>-5.7567103113320695E-2</v>
      </c>
      <c r="F63" s="46">
        <v>0.12470456979690381</v>
      </c>
      <c r="G63" s="46">
        <v>-3.7642477283081788E-2</v>
      </c>
      <c r="H63" s="46">
        <v>4.4571452551353419E-2</v>
      </c>
      <c r="I63" s="46">
        <v>-3.0576127625232874E-2</v>
      </c>
      <c r="J63" s="46">
        <v>2.6409764423019011E-2</v>
      </c>
      <c r="K63" s="46">
        <v>-1.4710031390352318E-2</v>
      </c>
      <c r="L63" s="46">
        <v>-2.2987256556620594E-2</v>
      </c>
      <c r="M63" s="46">
        <v>5.8632951483426066E-3</v>
      </c>
      <c r="N63" s="46">
        <v>0.1129047768210385</v>
      </c>
      <c r="O63" s="46">
        <v>8.1793270721188804E-3</v>
      </c>
      <c r="P63" s="46">
        <v>2.502113195433453E-2</v>
      </c>
      <c r="Q63" s="46">
        <v>-4.559230008845061E-2</v>
      </c>
      <c r="R63" s="46">
        <v>3.9981163879238002E-2</v>
      </c>
      <c r="S63" s="46">
        <v>4.9592808922677145E-2</v>
      </c>
      <c r="T63" s="46">
        <v>2.7441990960355156E-3</v>
      </c>
      <c r="U63" s="46">
        <v>1.3703778789117438E-2</v>
      </c>
      <c r="V63" s="46">
        <v>3.2409786626622861E-2</v>
      </c>
      <c r="W63" s="25"/>
    </row>
    <row r="64" spans="2:23" x14ac:dyDescent="0.25">
      <c r="B64" s="42">
        <v>58</v>
      </c>
      <c r="C64" s="46">
        <v>8.4292220397756967E-2</v>
      </c>
      <c r="D64" s="46">
        <v>1.3567832970307947E-2</v>
      </c>
      <c r="E64" s="46">
        <v>8.843367675504088E-2</v>
      </c>
      <c r="F64" s="46">
        <v>5.8767677371821314E-2</v>
      </c>
      <c r="G64" s="46">
        <v>-0.1071226466026195</v>
      </c>
      <c r="H64" s="46">
        <v>-2.2378938925193936E-2</v>
      </c>
      <c r="I64" s="46">
        <v>3.5672109167585564E-2</v>
      </c>
      <c r="J64" s="46">
        <v>5.8744759465880092E-2</v>
      </c>
      <c r="K64" s="46">
        <v>-9.5127491419764287E-2</v>
      </c>
      <c r="L64" s="46">
        <v>3.533280835943664E-2</v>
      </c>
      <c r="M64" s="46">
        <v>3.5681284316414708E-2</v>
      </c>
      <c r="N64" s="46">
        <v>-2.4799836335370862E-2</v>
      </c>
      <c r="O64" s="46">
        <v>3.8314417181357863E-2</v>
      </c>
      <c r="P64" s="46">
        <v>8.0168050928094647E-2</v>
      </c>
      <c r="Q64" s="46">
        <v>5.121582058735874E-2</v>
      </c>
      <c r="R64" s="46">
        <v>0.12222099502636863</v>
      </c>
      <c r="S64" s="46">
        <v>0.12850364102278689</v>
      </c>
      <c r="T64" s="46">
        <v>-5.7662422070523744E-2</v>
      </c>
      <c r="U64" s="46">
        <v>3.4683237645062759E-2</v>
      </c>
      <c r="V64" s="46">
        <v>2.7840502233959841E-2</v>
      </c>
      <c r="W64" s="25"/>
    </row>
    <row r="65" spans="2:23" x14ac:dyDescent="0.25">
      <c r="B65" s="42">
        <v>59</v>
      </c>
      <c r="C65" s="46">
        <v>-0.11489722583219841</v>
      </c>
      <c r="D65" s="46">
        <v>7.0754584167750378E-2</v>
      </c>
      <c r="E65" s="46">
        <v>-2.455918898470355E-2</v>
      </c>
      <c r="F65" s="46">
        <v>4.1699793136555252E-2</v>
      </c>
      <c r="G65" s="46">
        <v>-3.7059651356362022E-2</v>
      </c>
      <c r="H65" s="46">
        <v>5.8588121129190318E-2</v>
      </c>
      <c r="I65" s="46">
        <v>4.347738442883009E-2</v>
      </c>
      <c r="J65" s="46">
        <v>4.6548488430985246E-2</v>
      </c>
      <c r="K65" s="46">
        <v>3.5143541511393206E-3</v>
      </c>
      <c r="L65" s="46">
        <v>5.3271468489447527E-2</v>
      </c>
      <c r="M65" s="46">
        <v>1.9729487537498036E-2</v>
      </c>
      <c r="N65" s="46">
        <v>-4.9332000864469316E-2</v>
      </c>
      <c r="O65" s="46">
        <v>8.2999790557949593E-2</v>
      </c>
      <c r="P65" s="46">
        <v>-5.5307655527803146E-3</v>
      </c>
      <c r="Q65" s="46">
        <v>0.10970674950464021</v>
      </c>
      <c r="R65" s="46">
        <v>4.2833339512786672E-2</v>
      </c>
      <c r="S65" s="46">
        <v>-3.5389261652243098E-2</v>
      </c>
      <c r="T65" s="46">
        <v>8.6366854647196067E-2</v>
      </c>
      <c r="U65" s="46">
        <v>4.4627043570763414E-2</v>
      </c>
      <c r="V65" s="46">
        <v>0.17165810614296295</v>
      </c>
      <c r="W65" s="25"/>
    </row>
    <row r="66" spans="2:23" x14ac:dyDescent="0.25">
      <c r="B66" s="42">
        <v>60</v>
      </c>
      <c r="C66" s="46">
        <v>-3.0943881331725542E-2</v>
      </c>
      <c r="D66" s="46">
        <v>0.17976850217796936</v>
      </c>
      <c r="E66" s="46">
        <v>1.153686906811302E-2</v>
      </c>
      <c r="F66" s="46">
        <v>6.1156834871685106E-3</v>
      </c>
      <c r="G66" s="46">
        <v>0.11886089225853436</v>
      </c>
      <c r="H66" s="46">
        <v>0.17107786119838164</v>
      </c>
      <c r="I66" s="46">
        <v>0.17762146664374745</v>
      </c>
      <c r="J66" s="46">
        <v>7.1461174850166786E-2</v>
      </c>
      <c r="K66" s="46">
        <v>0.1133124842862081</v>
      </c>
      <c r="L66" s="46">
        <v>9.0318920090553201E-2</v>
      </c>
      <c r="M66" s="46">
        <v>-3.7381785431242709E-2</v>
      </c>
      <c r="N66" s="46">
        <v>-1.6270785767592444E-2</v>
      </c>
      <c r="O66" s="46">
        <v>0.11560651267736999</v>
      </c>
      <c r="P66" s="46">
        <v>5.7681993151015076E-2</v>
      </c>
      <c r="Q66" s="46">
        <v>9.0376436011512684E-2</v>
      </c>
      <c r="R66" s="46">
        <v>9.0167418072879979E-2</v>
      </c>
      <c r="S66" s="46">
        <v>7.9486015816921052E-2</v>
      </c>
      <c r="T66" s="46">
        <v>3.0530161472449802E-2</v>
      </c>
      <c r="U66" s="46">
        <v>4.9580067754996904E-2</v>
      </c>
      <c r="V66" s="46">
        <v>1.0890127190226195E-3</v>
      </c>
      <c r="W66" s="25"/>
    </row>
    <row r="67" spans="2:23" x14ac:dyDescent="0.25">
      <c r="B67" s="42">
        <v>61</v>
      </c>
      <c r="C67" s="46">
        <v>-1.7919512372717605E-2</v>
      </c>
      <c r="D67" s="46">
        <v>4.7467117765087607E-2</v>
      </c>
      <c r="E67" s="46">
        <v>-2.7711318838597787E-2</v>
      </c>
      <c r="F67" s="46">
        <v>9.9647188360191041E-2</v>
      </c>
      <c r="G67" s="46">
        <v>0.20294217730159447</v>
      </c>
      <c r="H67" s="46">
        <v>8.3086664569521185E-2</v>
      </c>
      <c r="I67" s="46">
        <v>-8.9912997630625657E-4</v>
      </c>
      <c r="J67" s="46">
        <v>7.9643548916330076E-2</v>
      </c>
      <c r="K67" s="46">
        <v>6.3471985293895417E-2</v>
      </c>
      <c r="L67" s="46">
        <v>-6.9888856167478752E-2</v>
      </c>
      <c r="M67" s="46">
        <v>-1.6440111911123489E-2</v>
      </c>
      <c r="N67" s="46">
        <v>2.4842068925085226E-2</v>
      </c>
      <c r="O67" s="46">
        <v>0.10195853607078176</v>
      </c>
      <c r="P67" s="46">
        <v>1.8001879308456425E-2</v>
      </c>
      <c r="Q67" s="46">
        <v>-3.1733212131969557E-2</v>
      </c>
      <c r="R67" s="46">
        <v>9.6083306239228561E-2</v>
      </c>
      <c r="S67" s="46">
        <v>0.16605410218267203</v>
      </c>
      <c r="T67" s="46">
        <v>5.1745774604472272E-2</v>
      </c>
      <c r="U67" s="46">
        <v>6.6640181783898855E-2</v>
      </c>
      <c r="V67" s="46">
        <v>7.1549127693086412E-2</v>
      </c>
      <c r="W67" s="25"/>
    </row>
    <row r="68" spans="2:23" x14ac:dyDescent="0.25">
      <c r="B68" s="42">
        <v>62</v>
      </c>
      <c r="C68" s="46">
        <v>0.18665133685506485</v>
      </c>
      <c r="D68" s="46">
        <v>1.5211121018277041E-2</v>
      </c>
      <c r="E68" s="46">
        <v>9.5398329970605156E-2</v>
      </c>
      <c r="F68" s="46">
        <v>0.10154327381658557</v>
      </c>
      <c r="G68" s="46">
        <v>4.0671708309398813E-3</v>
      </c>
      <c r="H68" s="46">
        <v>0.11645691349819476</v>
      </c>
      <c r="I68" s="46">
        <v>0.18680432054917828</v>
      </c>
      <c r="J68" s="46">
        <v>4.3963371337051749E-2</v>
      </c>
      <c r="K68" s="46">
        <v>7.9325525797033558E-2</v>
      </c>
      <c r="L68" s="46">
        <v>0.2379916243687723</v>
      </c>
      <c r="M68" s="46">
        <v>2.2015695305029226E-2</v>
      </c>
      <c r="N68" s="46">
        <v>-4.9375350025692155E-3</v>
      </c>
      <c r="O68" s="46">
        <v>0.1598749063816709</v>
      </c>
      <c r="P68" s="46">
        <v>8.743856659352911E-2</v>
      </c>
      <c r="Q68" s="46">
        <v>-2.8755456815436231E-2</v>
      </c>
      <c r="R68" s="46">
        <v>-6.7495411734232014E-2</v>
      </c>
      <c r="S68" s="46">
        <v>1.9052347304103989E-2</v>
      </c>
      <c r="T68" s="46">
        <v>3.5502563709621127E-2</v>
      </c>
      <c r="U68" s="46">
        <v>-4.4866045183286407E-2</v>
      </c>
      <c r="V68" s="46">
        <v>-6.5226805078778538E-3</v>
      </c>
      <c r="W68" s="25"/>
    </row>
    <row r="69" spans="2:23" x14ac:dyDescent="0.25">
      <c r="B69" s="42">
        <v>63</v>
      </c>
      <c r="C69" s="46">
        <v>0.14857308060255381</v>
      </c>
      <c r="D69" s="46">
        <v>0.12485998225418427</v>
      </c>
      <c r="E69" s="46">
        <v>2.1530458937833341E-2</v>
      </c>
      <c r="F69" s="46">
        <v>-3.9208636996570623E-2</v>
      </c>
      <c r="G69" s="46">
        <v>-3.7414415633054476E-2</v>
      </c>
      <c r="H69" s="46">
        <v>2.4236653107392314E-3</v>
      </c>
      <c r="I69" s="46">
        <v>-2.1470541764478934E-3</v>
      </c>
      <c r="J69" s="46">
        <v>-5.0616129900383777E-3</v>
      </c>
      <c r="K69" s="46">
        <v>3.1120942377478311E-2</v>
      </c>
      <c r="L69" s="46">
        <v>5.6227895261393934E-2</v>
      </c>
      <c r="M69" s="46">
        <v>3.3242583172911733E-2</v>
      </c>
      <c r="N69" s="46">
        <v>6.2642633239271106E-2</v>
      </c>
      <c r="O69" s="46">
        <v>0.11059574019157403</v>
      </c>
      <c r="P69" s="46">
        <v>2.3050879117415546E-2</v>
      </c>
      <c r="Q69" s="46">
        <v>8.704696524472566E-2</v>
      </c>
      <c r="R69" s="46">
        <v>3.5142207412571347E-2</v>
      </c>
      <c r="S69" s="46">
        <v>3.7185388401977049E-2</v>
      </c>
      <c r="T69" s="46">
        <v>1.5521613666573009E-2</v>
      </c>
      <c r="U69" s="46">
        <v>0.1498659387355834</v>
      </c>
      <c r="V69" s="46">
        <v>0.10288332220473229</v>
      </c>
      <c r="W69" s="25"/>
    </row>
    <row r="70" spans="2:23" x14ac:dyDescent="0.25">
      <c r="B70" s="42">
        <v>64</v>
      </c>
      <c r="C70" s="46">
        <v>5.0719841745024086E-2</v>
      </c>
      <c r="D70" s="46">
        <v>-1.0887999760337164E-2</v>
      </c>
      <c r="E70" s="46">
        <v>5.6160327889542394E-2</v>
      </c>
      <c r="F70" s="46">
        <v>0.13225825416216885</v>
      </c>
      <c r="G70" s="46">
        <v>8.4149343350764738E-2</v>
      </c>
      <c r="H70" s="46">
        <v>0.10305665952145304</v>
      </c>
      <c r="I70" s="46">
        <v>0.10524101545277098</v>
      </c>
      <c r="J70" s="46">
        <v>8.7981157992430337E-2</v>
      </c>
      <c r="K70" s="46">
        <v>0.1540066875471382</v>
      </c>
      <c r="L70" s="46">
        <v>5.0071275637171286E-3</v>
      </c>
      <c r="M70" s="46">
        <v>0.14281107400120452</v>
      </c>
      <c r="N70" s="46">
        <v>9.9773165529737362E-3</v>
      </c>
      <c r="O70" s="46">
        <v>-0.11632488283527953</v>
      </c>
      <c r="P70" s="46">
        <v>3.6756883068923329E-2</v>
      </c>
      <c r="Q70" s="46">
        <v>0.13904833570753827</v>
      </c>
      <c r="R70" s="46">
        <v>5.0509830952634172E-3</v>
      </c>
      <c r="S70" s="46">
        <v>6.5302427055378809E-2</v>
      </c>
      <c r="T70" s="46">
        <v>0.1201395174580242</v>
      </c>
      <c r="U70" s="46">
        <v>8.484246803365636E-2</v>
      </c>
      <c r="V70" s="46">
        <v>0.15906728375887624</v>
      </c>
      <c r="W70" s="25"/>
    </row>
    <row r="71" spans="2:23" x14ac:dyDescent="0.25">
      <c r="B71" s="42">
        <v>65</v>
      </c>
      <c r="C71" s="46">
        <v>-7.70313110378118E-3</v>
      </c>
      <c r="D71" s="46">
        <v>0.11086293490458554</v>
      </c>
      <c r="E71" s="46">
        <v>6.2415356472836692E-2</v>
      </c>
      <c r="F71" s="46">
        <v>7.8752961816757061E-3</v>
      </c>
      <c r="G71" s="46">
        <v>7.0871615503533381E-2</v>
      </c>
      <c r="H71" s="46">
        <v>0.16302477804216697</v>
      </c>
      <c r="I71" s="46">
        <v>1.0912778587719663E-2</v>
      </c>
      <c r="J71" s="46">
        <v>8.8058966345158085E-2</v>
      </c>
      <c r="K71" s="46">
        <v>5.4901055178332658E-2</v>
      </c>
      <c r="L71" s="46">
        <v>9.5198907169692371E-2</v>
      </c>
      <c r="M71" s="46">
        <v>3.7078472978442356E-3</v>
      </c>
      <c r="N71" s="46">
        <v>4.4339026344817123E-2</v>
      </c>
      <c r="O71" s="46">
        <v>-1.5462993729799979E-2</v>
      </c>
      <c r="P71" s="46">
        <v>4.1475177946559416E-3</v>
      </c>
      <c r="Q71" s="46">
        <v>0.1037745945177273</v>
      </c>
      <c r="R71" s="46">
        <v>4.643960138083858E-2</v>
      </c>
      <c r="S71" s="46">
        <v>0.10310512620174039</v>
      </c>
      <c r="T71" s="46">
        <v>2.4306186080515824E-2</v>
      </c>
      <c r="U71" s="46">
        <v>5.495915611541502E-2</v>
      </c>
      <c r="V71" s="46">
        <v>6.1838482877260237E-2</v>
      </c>
      <c r="W71" s="25"/>
    </row>
    <row r="72" spans="2:23" x14ac:dyDescent="0.25">
      <c r="B72" s="42">
        <v>66</v>
      </c>
      <c r="C72" s="46">
        <v>0.13902666398477459</v>
      </c>
      <c r="D72" s="46">
        <v>4.8956181851138592E-2</v>
      </c>
      <c r="E72" s="46">
        <v>-6.4300729605265228E-2</v>
      </c>
      <c r="F72" s="46">
        <v>-5.6384399020286136E-3</v>
      </c>
      <c r="G72" s="46">
        <v>8.4659667845720321E-2</v>
      </c>
      <c r="H72" s="46">
        <v>8.7820620296419571E-2</v>
      </c>
      <c r="I72" s="46">
        <v>5.5312873335327417E-2</v>
      </c>
      <c r="J72" s="46">
        <v>9.2957288082927247E-2</v>
      </c>
      <c r="K72" s="46">
        <v>-5.018343690071847E-2</v>
      </c>
      <c r="L72" s="46">
        <v>0.19133825438081886</v>
      </c>
      <c r="M72" s="46">
        <v>0.18399066718685542</v>
      </c>
      <c r="N72" s="46">
        <v>7.8988770733446678E-2</v>
      </c>
      <c r="O72" s="46">
        <v>5.027506140300253E-2</v>
      </c>
      <c r="P72" s="46">
        <v>0.11898872087432522</v>
      </c>
      <c r="Q72" s="46">
        <v>-2.2213654025390661E-2</v>
      </c>
      <c r="R72" s="46">
        <v>9.0529819233014175E-2</v>
      </c>
      <c r="S72" s="46">
        <v>0.14587355052173256</v>
      </c>
      <c r="T72" s="46">
        <v>3.7936211190429114E-2</v>
      </c>
      <c r="U72" s="46">
        <v>-9.5969851736093847E-2</v>
      </c>
      <c r="V72" s="46">
        <v>6.8683562833945944E-2</v>
      </c>
      <c r="W72" s="25"/>
    </row>
    <row r="73" spans="2:23" x14ac:dyDescent="0.25">
      <c r="B73" s="42">
        <v>67</v>
      </c>
      <c r="C73" s="46">
        <v>0.11886190965493237</v>
      </c>
      <c r="D73" s="46">
        <v>0.18434796536000575</v>
      </c>
      <c r="E73" s="46">
        <v>2.8380930961611872E-2</v>
      </c>
      <c r="F73" s="46">
        <v>7.3677172477207176E-2</v>
      </c>
      <c r="G73" s="46">
        <v>2.7138546088934623E-2</v>
      </c>
      <c r="H73" s="46">
        <v>0.1021364405415861</v>
      </c>
      <c r="I73" s="46">
        <v>6.8988812550728973E-2</v>
      </c>
      <c r="J73" s="46">
        <v>0.15700668047376332</v>
      </c>
      <c r="K73" s="46">
        <v>6.1062963671508763E-2</v>
      </c>
      <c r="L73" s="46">
        <v>4.7090735063800349E-2</v>
      </c>
      <c r="M73" s="46">
        <v>0.1485015588552141</v>
      </c>
      <c r="N73" s="46">
        <v>0.15255158006942127</v>
      </c>
      <c r="O73" s="46">
        <v>-1.3535286443209116E-2</v>
      </c>
      <c r="P73" s="46">
        <v>0.14684241565117917</v>
      </c>
      <c r="Q73" s="46">
        <v>2.2537761594033201E-2</v>
      </c>
      <c r="R73" s="46">
        <v>-1.2287470464978356E-2</v>
      </c>
      <c r="S73" s="46">
        <v>3.6103106798780926E-2</v>
      </c>
      <c r="T73" s="46">
        <v>0.21940151520057194</v>
      </c>
      <c r="U73" s="46">
        <v>0.11551009694465653</v>
      </c>
      <c r="V73" s="46">
        <v>4.037945644857599E-3</v>
      </c>
      <c r="W73" s="25"/>
    </row>
    <row r="74" spans="2:23" x14ac:dyDescent="0.25">
      <c r="B74" s="42">
        <v>68</v>
      </c>
      <c r="C74" s="46">
        <v>5.3023439714072529E-2</v>
      </c>
      <c r="D74" s="46">
        <v>8.5938670741321443E-2</v>
      </c>
      <c r="E74" s="46">
        <v>6.357190546542113E-2</v>
      </c>
      <c r="F74" s="46">
        <v>-7.2651288570105832E-3</v>
      </c>
      <c r="G74" s="46">
        <v>0.10486784226114354</v>
      </c>
      <c r="H74" s="46">
        <v>-9.3831640816286477E-3</v>
      </c>
      <c r="I74" s="46">
        <v>0.12629692906861001</v>
      </c>
      <c r="J74" s="46">
        <v>0.10316717100360595</v>
      </c>
      <c r="K74" s="46">
        <v>0.16426136539586866</v>
      </c>
      <c r="L74" s="46">
        <v>0.15678396072885792</v>
      </c>
      <c r="M74" s="46">
        <v>0.11018134553877634</v>
      </c>
      <c r="N74" s="46">
        <v>6.8318765044708796E-2</v>
      </c>
      <c r="O74" s="46">
        <v>-8.7637469754426101E-2</v>
      </c>
      <c r="P74" s="46">
        <v>8.186144661560002E-2</v>
      </c>
      <c r="Q74" s="46">
        <v>3.7672889820894673E-2</v>
      </c>
      <c r="R74" s="46">
        <v>3.0383287844832241E-2</v>
      </c>
      <c r="S74" s="46">
        <v>4.4890327667253649E-2</v>
      </c>
      <c r="T74" s="46">
        <v>9.6594203474173801E-2</v>
      </c>
      <c r="U74" s="46">
        <v>0.13445090250183855</v>
      </c>
      <c r="V74" s="46">
        <v>0.15106382766657656</v>
      </c>
      <c r="W74" s="25"/>
    </row>
    <row r="75" spans="2:23" x14ac:dyDescent="0.25">
      <c r="B75" s="42">
        <v>69</v>
      </c>
      <c r="C75" s="46">
        <v>-5.2911702133837557E-2</v>
      </c>
      <c r="D75" s="46">
        <v>-2.4851555988257501E-2</v>
      </c>
      <c r="E75" s="46">
        <v>3.7811888168806096E-3</v>
      </c>
      <c r="F75" s="46">
        <v>-1.6447091962711879E-2</v>
      </c>
      <c r="G75" s="46">
        <v>9.9543506187470321E-2</v>
      </c>
      <c r="H75" s="46">
        <v>0.12214221696443106</v>
      </c>
      <c r="I75" s="46">
        <v>1.5226299725950021E-3</v>
      </c>
      <c r="J75" s="46">
        <v>8.725609450566596E-2</v>
      </c>
      <c r="K75" s="46">
        <v>4.8170329030471803E-2</v>
      </c>
      <c r="L75" s="46">
        <v>-8.1661382798148274E-4</v>
      </c>
      <c r="M75" s="46">
        <v>-6.8255287941719978E-2</v>
      </c>
      <c r="N75" s="46">
        <v>0.12143919341407483</v>
      </c>
      <c r="O75" s="46">
        <v>8.6101615229309258E-2</v>
      </c>
      <c r="P75" s="46">
        <v>-1.2094964785041906E-2</v>
      </c>
      <c r="Q75" s="46">
        <v>5.924194733753807E-2</v>
      </c>
      <c r="R75" s="46">
        <v>0.13798735192727407</v>
      </c>
      <c r="S75" s="46">
        <v>-9.375018609419361E-3</v>
      </c>
      <c r="T75" s="46">
        <v>-3.0288812545296029E-3</v>
      </c>
      <c r="U75" s="46">
        <v>-1.5735785590910711E-2</v>
      </c>
      <c r="V75" s="46">
        <v>0.15140923935447281</v>
      </c>
      <c r="W75" s="25"/>
    </row>
    <row r="76" spans="2:23" x14ac:dyDescent="0.25">
      <c r="B76" s="42">
        <v>70</v>
      </c>
      <c r="C76" s="46">
        <v>0.17905238568789228</v>
      </c>
      <c r="D76" s="46">
        <v>0.11652832710519201</v>
      </c>
      <c r="E76" s="46">
        <v>-2.9930874311671074E-3</v>
      </c>
      <c r="F76" s="46">
        <v>7.4721090621808761E-2</v>
      </c>
      <c r="G76" s="46">
        <v>1.7177049567452141E-2</v>
      </c>
      <c r="H76" s="46">
        <v>0.12747191378756284</v>
      </c>
      <c r="I76" s="46">
        <v>0.11125867867609363</v>
      </c>
      <c r="J76" s="46">
        <v>-3.0398075701636662E-2</v>
      </c>
      <c r="K76" s="46">
        <v>7.8383637327664957E-2</v>
      </c>
      <c r="L76" s="46">
        <v>0.10656851178604021</v>
      </c>
      <c r="M76" s="46">
        <v>0.11417964840987449</v>
      </c>
      <c r="N76" s="46">
        <v>-6.5391913365352439E-3</v>
      </c>
      <c r="O76" s="46">
        <v>0.20960570075667984</v>
      </c>
      <c r="P76" s="46">
        <v>-6.5095593141503705E-2</v>
      </c>
      <c r="Q76" s="46">
        <v>8.2368942843123794E-2</v>
      </c>
      <c r="R76" s="46">
        <v>0.12746714200429565</v>
      </c>
      <c r="S76" s="46">
        <v>5.3724281776832861E-2</v>
      </c>
      <c r="T76" s="46">
        <v>-0.1929719313295597</v>
      </c>
      <c r="U76" s="46">
        <v>-9.8337774418065793E-2</v>
      </c>
      <c r="V76" s="46">
        <v>8.237107482134931E-2</v>
      </c>
      <c r="W76" s="25"/>
    </row>
    <row r="77" spans="2:23" x14ac:dyDescent="0.25">
      <c r="B77" s="42">
        <v>71</v>
      </c>
      <c r="C77" s="46">
        <v>5.4015311141489608E-2</v>
      </c>
      <c r="D77" s="46">
        <v>5.1764030582599485E-2</v>
      </c>
      <c r="E77" s="46">
        <v>4.4895373357131563E-2</v>
      </c>
      <c r="F77" s="46">
        <v>1.8221092300115149E-2</v>
      </c>
      <c r="G77" s="46">
        <v>7.3861147013210893E-2</v>
      </c>
      <c r="H77" s="46">
        <v>-1.3655492268894509E-2</v>
      </c>
      <c r="I77" s="46">
        <v>1.2326037291608083E-2</v>
      </c>
      <c r="J77" s="46">
        <v>-1.5032233687712226E-2</v>
      </c>
      <c r="K77" s="46">
        <v>0.10695920781521373</v>
      </c>
      <c r="L77" s="46">
        <v>7.4585551021666641E-2</v>
      </c>
      <c r="M77" s="46">
        <v>0.10578985794995277</v>
      </c>
      <c r="N77" s="46">
        <v>-4.3120629482740203E-4</v>
      </c>
      <c r="O77" s="46">
        <v>-6.9371291262460777E-2</v>
      </c>
      <c r="P77" s="46">
        <v>6.0731092783067764E-2</v>
      </c>
      <c r="Q77" s="46">
        <v>9.3083902439907051E-2</v>
      </c>
      <c r="R77" s="46">
        <v>2.1303052276980594E-2</v>
      </c>
      <c r="S77" s="46">
        <v>-6.1738339516845819E-2</v>
      </c>
      <c r="T77" s="46">
        <v>2.3333142991791789E-2</v>
      </c>
      <c r="U77" s="46">
        <v>3.4254021655910183E-2</v>
      </c>
      <c r="V77" s="46">
        <v>7.1384479570556936E-2</v>
      </c>
      <c r="W77" s="25"/>
    </row>
    <row r="78" spans="2:23" x14ac:dyDescent="0.25">
      <c r="B78" s="42">
        <v>72</v>
      </c>
      <c r="C78" s="46">
        <v>7.8946698655204095E-2</v>
      </c>
      <c r="D78" s="46">
        <v>0.11659352274639079</v>
      </c>
      <c r="E78" s="46">
        <v>6.5171460490422994E-3</v>
      </c>
      <c r="F78" s="46">
        <v>0.12344587868269419</v>
      </c>
      <c r="G78" s="46">
        <v>4.1832557857331532E-2</v>
      </c>
      <c r="H78" s="46">
        <v>3.5764921281557394E-2</v>
      </c>
      <c r="I78" s="46">
        <v>2.9170088747395573E-2</v>
      </c>
      <c r="J78" s="46">
        <v>4.205074701436895E-2</v>
      </c>
      <c r="K78" s="46">
        <v>-6.9827056872392657E-2</v>
      </c>
      <c r="L78" s="46">
        <v>0.11115700120763616</v>
      </c>
      <c r="M78" s="46">
        <v>-2.1310032068732054E-3</v>
      </c>
      <c r="N78" s="46">
        <v>2.5202596625705009E-2</v>
      </c>
      <c r="O78" s="46">
        <v>6.6077049944813782E-2</v>
      </c>
      <c r="P78" s="46">
        <v>2.7805383998836808E-2</v>
      </c>
      <c r="Q78" s="46">
        <v>2.5242362988896483E-2</v>
      </c>
      <c r="R78" s="46">
        <v>0.15301070692606067</v>
      </c>
      <c r="S78" s="46">
        <v>0.17665587711744957</v>
      </c>
      <c r="T78" s="46">
        <v>-3.8489252523902118E-2</v>
      </c>
      <c r="U78" s="46">
        <v>4.3424049900381068E-2</v>
      </c>
      <c r="V78" s="46">
        <v>-2.3823759812390044E-2</v>
      </c>
      <c r="W78" s="25"/>
    </row>
    <row r="79" spans="2:23" x14ac:dyDescent="0.25">
      <c r="B79" s="42">
        <v>73</v>
      </c>
      <c r="C79" s="46">
        <v>0.11940690621387628</v>
      </c>
      <c r="D79" s="46">
        <v>0.12655327286593754</v>
      </c>
      <c r="E79" s="46">
        <v>8.5617753285701648E-2</v>
      </c>
      <c r="F79" s="46">
        <v>8.2848488060309533E-2</v>
      </c>
      <c r="G79" s="46">
        <v>-9.0720570806444023E-3</v>
      </c>
      <c r="H79" s="46">
        <v>3.9853657537163301E-2</v>
      </c>
      <c r="I79" s="46">
        <v>6.4542376282314962E-2</v>
      </c>
      <c r="J79" s="46">
        <v>-5.0907783253889338E-2</v>
      </c>
      <c r="K79" s="46">
        <v>0.11126257105312276</v>
      </c>
      <c r="L79" s="46">
        <v>1.1781441386881308E-2</v>
      </c>
      <c r="M79" s="46">
        <v>7.218447672013184E-3</v>
      </c>
      <c r="N79" s="46">
        <v>0.11125743719809522</v>
      </c>
      <c r="O79" s="46">
        <v>6.9115546391042004E-2</v>
      </c>
      <c r="P79" s="46">
        <v>5.7457952516253075E-2</v>
      </c>
      <c r="Q79" s="46">
        <v>-1.3471270391042345E-2</v>
      </c>
      <c r="R79" s="46">
        <v>0.1720620285066099</v>
      </c>
      <c r="S79" s="46">
        <v>-1.6015792486280156E-2</v>
      </c>
      <c r="T79" s="46">
        <v>5.4281290871261767E-2</v>
      </c>
      <c r="U79" s="46">
        <v>7.5887721664657848E-2</v>
      </c>
      <c r="V79" s="46">
        <v>1.5983035619549835E-2</v>
      </c>
      <c r="W79" s="25"/>
    </row>
    <row r="80" spans="2:23" x14ac:dyDescent="0.25">
      <c r="B80" s="42">
        <v>74</v>
      </c>
      <c r="C80" s="46">
        <v>0.1262911226961474</v>
      </c>
      <c r="D80" s="46">
        <v>-2.4362532735066056E-2</v>
      </c>
      <c r="E80" s="46">
        <v>2.9542294624790078E-2</v>
      </c>
      <c r="F80" s="46">
        <v>7.8434927028926849E-2</v>
      </c>
      <c r="G80" s="46">
        <v>-1.5868205843355687E-3</v>
      </c>
      <c r="H80" s="46">
        <v>-0.1015805659658241</v>
      </c>
      <c r="I80" s="46">
        <v>1.1784366749110209E-2</v>
      </c>
      <c r="J80" s="46">
        <v>3.5217951525651658E-2</v>
      </c>
      <c r="K80" s="46">
        <v>1.4320668189560015E-2</v>
      </c>
      <c r="L80" s="46">
        <v>-7.7521645765120661E-3</v>
      </c>
      <c r="M80" s="46">
        <v>5.6019512086258327E-3</v>
      </c>
      <c r="N80" s="46">
        <v>9.1763633580196791E-2</v>
      </c>
      <c r="O80" s="46">
        <v>0.11812039686430675</v>
      </c>
      <c r="P80" s="46">
        <v>0.10295144661014577</v>
      </c>
      <c r="Q80" s="46">
        <v>3.3155354685918015E-2</v>
      </c>
      <c r="R80" s="46">
        <v>5.266204488684445E-2</v>
      </c>
      <c r="S80" s="46">
        <v>-3.7942508814935993E-2</v>
      </c>
      <c r="T80" s="46">
        <v>6.2087959060882936E-2</v>
      </c>
      <c r="U80" s="46">
        <v>4.3904176228514169E-2</v>
      </c>
      <c r="V80" s="46">
        <v>-3.6328897867432763E-2</v>
      </c>
      <c r="W80" s="25"/>
    </row>
    <row r="81" spans="2:23" x14ac:dyDescent="0.25">
      <c r="B81" s="42">
        <v>75</v>
      </c>
      <c r="C81" s="46">
        <v>2.0366939657074701E-2</v>
      </c>
      <c r="D81" s="46">
        <v>0.11709779800889608</v>
      </c>
      <c r="E81" s="46">
        <v>8.1837438760265169E-2</v>
      </c>
      <c r="F81" s="46">
        <v>9.1131668849348646E-2</v>
      </c>
      <c r="G81" s="46">
        <v>0.11198023054445949</v>
      </c>
      <c r="H81" s="46">
        <v>-6.4589679840617586E-3</v>
      </c>
      <c r="I81" s="46">
        <v>0.10866914708069841</v>
      </c>
      <c r="J81" s="46">
        <v>2.3824238412643028E-2</v>
      </c>
      <c r="K81" s="46">
        <v>3.8441308933827578E-2</v>
      </c>
      <c r="L81" s="46">
        <v>0.13347711395277417</v>
      </c>
      <c r="M81" s="46">
        <v>1.7430183106746044E-2</v>
      </c>
      <c r="N81" s="46">
        <v>9.9703231178176255E-2</v>
      </c>
      <c r="O81" s="46">
        <v>8.7496550083721925E-2</v>
      </c>
      <c r="P81" s="46">
        <v>3.3933025852677545E-2</v>
      </c>
      <c r="Q81" s="46">
        <v>6.9114039786856152E-2</v>
      </c>
      <c r="R81" s="46">
        <v>7.0512343606956795E-2</v>
      </c>
      <c r="S81" s="46">
        <v>0.17808944483955225</v>
      </c>
      <c r="T81" s="46">
        <v>-6.6495082728286747E-2</v>
      </c>
      <c r="U81" s="46">
        <v>0.12703082947818078</v>
      </c>
      <c r="V81" s="46">
        <v>5.7367892294717393E-3</v>
      </c>
      <c r="W81" s="25"/>
    </row>
    <row r="82" spans="2:23" x14ac:dyDescent="0.25">
      <c r="B82" s="42">
        <v>76</v>
      </c>
      <c r="C82" s="46">
        <v>-2.4869360440030519E-2</v>
      </c>
      <c r="D82" s="46">
        <v>0.2380587252989903</v>
      </c>
      <c r="E82" s="46">
        <v>-4.5389201987463546E-3</v>
      </c>
      <c r="F82" s="46">
        <v>0.10618482301064125</v>
      </c>
      <c r="G82" s="46">
        <v>0.12777866680864469</v>
      </c>
      <c r="H82" s="46">
        <v>2.7323110585790289E-2</v>
      </c>
      <c r="I82" s="46">
        <v>6.1791137601455715E-2</v>
      </c>
      <c r="J82" s="46">
        <v>-1.1324687398558408E-2</v>
      </c>
      <c r="K82" s="46">
        <v>-2.0860808303737599E-2</v>
      </c>
      <c r="L82" s="46">
        <v>-1.2440566469757885E-2</v>
      </c>
      <c r="M82" s="46">
        <v>6.7180994789234116E-2</v>
      </c>
      <c r="N82" s="46">
        <v>-2.0241301202774009E-2</v>
      </c>
      <c r="O82" s="46">
        <v>0.12654037023781717</v>
      </c>
      <c r="P82" s="46">
        <v>-1.3818547503814282E-2</v>
      </c>
      <c r="Q82" s="46">
        <v>4.1440322951958874E-2</v>
      </c>
      <c r="R82" s="46">
        <v>9.3659244262040975E-3</v>
      </c>
      <c r="S82" s="46">
        <v>7.2712408225128478E-2</v>
      </c>
      <c r="T82" s="46">
        <v>-1.8793925114610421E-2</v>
      </c>
      <c r="U82" s="46">
        <v>7.2323531541392816E-2</v>
      </c>
      <c r="V82" s="46">
        <v>0.2208598054763582</v>
      </c>
      <c r="W82" s="25"/>
    </row>
    <row r="83" spans="2:23" x14ac:dyDescent="0.25">
      <c r="B83" s="42">
        <v>77</v>
      </c>
      <c r="C83" s="46">
        <v>-4.476484081571086E-3</v>
      </c>
      <c r="D83" s="46">
        <v>-3.1181145359894025E-2</v>
      </c>
      <c r="E83" s="46">
        <v>6.0501279424550081E-2</v>
      </c>
      <c r="F83" s="46">
        <v>0.12253811057607544</v>
      </c>
      <c r="G83" s="46">
        <v>0.20246868307306198</v>
      </c>
      <c r="H83" s="46">
        <v>1.9348277290558435E-2</v>
      </c>
      <c r="I83" s="46">
        <v>0.16553998942746784</v>
      </c>
      <c r="J83" s="46">
        <v>3.6929990554933401E-2</v>
      </c>
      <c r="K83" s="46">
        <v>0.10293254689484033</v>
      </c>
      <c r="L83" s="46">
        <v>0.11600434653577851</v>
      </c>
      <c r="M83" s="46">
        <v>7.2606665032674211E-2</v>
      </c>
      <c r="N83" s="46">
        <v>0.17699878536617719</v>
      </c>
      <c r="O83" s="46">
        <v>3.8102854524934893E-2</v>
      </c>
      <c r="P83" s="46">
        <v>5.988671231842102E-2</v>
      </c>
      <c r="Q83" s="46">
        <v>9.7457700127661973E-2</v>
      </c>
      <c r="R83" s="46">
        <v>2.3184103458388394E-2</v>
      </c>
      <c r="S83" s="46">
        <v>0.15077472288442784</v>
      </c>
      <c r="T83" s="46">
        <v>8.2319473880780425E-2</v>
      </c>
      <c r="U83" s="46">
        <v>0.30528600186052945</v>
      </c>
      <c r="V83" s="46">
        <v>6.5080493356720837E-2</v>
      </c>
      <c r="W83" s="25"/>
    </row>
    <row r="84" spans="2:23" x14ac:dyDescent="0.25">
      <c r="B84" s="42">
        <v>78</v>
      </c>
      <c r="C84" s="46">
        <v>8.6296645706363861E-2</v>
      </c>
      <c r="D84" s="46">
        <v>-5.7471154377453537E-2</v>
      </c>
      <c r="E84" s="46">
        <v>7.5643024397995973E-2</v>
      </c>
      <c r="F84" s="46">
        <v>-6.1089924455448585E-3</v>
      </c>
      <c r="G84" s="46">
        <v>4.3430544913101166E-2</v>
      </c>
      <c r="H84" s="46">
        <v>4.9350567373376952E-2</v>
      </c>
      <c r="I84" s="46">
        <v>6.1524027851791674E-2</v>
      </c>
      <c r="J84" s="46">
        <v>2.6637765086765963E-2</v>
      </c>
      <c r="K84" s="46">
        <v>6.7367608302697723E-2</v>
      </c>
      <c r="L84" s="46">
        <v>4.3604633388406588E-2</v>
      </c>
      <c r="M84" s="46">
        <v>6.9169694770422785E-2</v>
      </c>
      <c r="N84" s="46">
        <v>-7.4959024815472008E-2</v>
      </c>
      <c r="O84" s="46">
        <v>1.8417709310519559E-2</v>
      </c>
      <c r="P84" s="46">
        <v>0.10558951803829753</v>
      </c>
      <c r="Q84" s="46">
        <v>8.8421043469834038E-2</v>
      </c>
      <c r="R84" s="46">
        <v>-3.9455594420038098E-3</v>
      </c>
      <c r="S84" s="46">
        <v>7.7934454359018579E-2</v>
      </c>
      <c r="T84" s="46">
        <v>1.1942001130838209E-2</v>
      </c>
      <c r="U84" s="46">
        <v>0.17803789680566084</v>
      </c>
      <c r="V84" s="46">
        <v>0.14227753126860132</v>
      </c>
      <c r="W84" s="25"/>
    </row>
    <row r="85" spans="2:23" x14ac:dyDescent="0.25">
      <c r="B85" s="42">
        <v>79</v>
      </c>
      <c r="C85" s="46">
        <v>4.686250020008198E-2</v>
      </c>
      <c r="D85" s="46">
        <v>-5.3928248496831754E-3</v>
      </c>
      <c r="E85" s="46">
        <v>9.2870422976668587E-2</v>
      </c>
      <c r="F85" s="46">
        <v>3.1562873353783161E-2</v>
      </c>
      <c r="G85" s="46">
        <v>0.15864095066864348</v>
      </c>
      <c r="H85" s="46">
        <v>5.9158046738582382E-2</v>
      </c>
      <c r="I85" s="46">
        <v>4.1439546856600007E-2</v>
      </c>
      <c r="J85" s="46">
        <v>-8.4323579283226646E-2</v>
      </c>
      <c r="K85" s="46">
        <v>4.2737226762925795E-2</v>
      </c>
      <c r="L85" s="46">
        <v>7.4225609575245599E-2</v>
      </c>
      <c r="M85" s="46">
        <v>9.5499825516820014E-2</v>
      </c>
      <c r="N85" s="46">
        <v>0.12606046638098123</v>
      </c>
      <c r="O85" s="46">
        <v>-1.8717376209724246E-2</v>
      </c>
      <c r="P85" s="46">
        <v>2.4130827290441914E-2</v>
      </c>
      <c r="Q85" s="46">
        <v>5.6493851597407829E-2</v>
      </c>
      <c r="R85" s="46">
        <v>0.11432357645508651</v>
      </c>
      <c r="S85" s="46">
        <v>0.11727625561016874</v>
      </c>
      <c r="T85" s="46">
        <v>6.6691734705289551E-2</v>
      </c>
      <c r="U85" s="46">
        <v>9.3543841470939748E-2</v>
      </c>
      <c r="V85" s="46">
        <v>8.1016889328491271E-3</v>
      </c>
      <c r="W85" s="25"/>
    </row>
    <row r="86" spans="2:23" x14ac:dyDescent="0.25">
      <c r="B86" s="42">
        <v>80</v>
      </c>
      <c r="C86" s="46">
        <v>0.18015032761565442</v>
      </c>
      <c r="D86" s="46">
        <v>2.8554043772139659E-2</v>
      </c>
      <c r="E86" s="46">
        <v>5.0158291890915807E-2</v>
      </c>
      <c r="F86" s="46">
        <v>0.18182207304859399</v>
      </c>
      <c r="G86" s="46">
        <v>-2.5219525420732136E-2</v>
      </c>
      <c r="H86" s="46">
        <v>-2.1453114442255061E-2</v>
      </c>
      <c r="I86" s="46">
        <v>1.2930664001409742E-2</v>
      </c>
      <c r="J86" s="46">
        <v>-5.5423481030892119E-2</v>
      </c>
      <c r="K86" s="46">
        <v>0.12655637584826374</v>
      </c>
      <c r="L86" s="46">
        <v>-3.7247945709233288E-2</v>
      </c>
      <c r="M86" s="46">
        <v>9.1502383586925973E-2</v>
      </c>
      <c r="N86" s="46">
        <v>4.7246624596458009E-2</v>
      </c>
      <c r="O86" s="46">
        <v>0.16232927912789297</v>
      </c>
      <c r="P86" s="46">
        <v>8.0519289141379735E-2</v>
      </c>
      <c r="Q86" s="46">
        <v>8.6557335126465018E-2</v>
      </c>
      <c r="R86" s="46">
        <v>3.4347244138385857E-2</v>
      </c>
      <c r="S86" s="46">
        <v>0.12767974508396884</v>
      </c>
      <c r="T86" s="46">
        <v>7.1905602949632774E-2</v>
      </c>
      <c r="U86" s="46">
        <v>7.8065629744346721E-2</v>
      </c>
      <c r="V86" s="46">
        <v>8.7505390665461924E-2</v>
      </c>
      <c r="W86" s="25"/>
    </row>
    <row r="87" spans="2:23" x14ac:dyDescent="0.25">
      <c r="B87" s="42">
        <v>81</v>
      </c>
      <c r="C87" s="46">
        <v>7.5365924777145432E-2</v>
      </c>
      <c r="D87" s="46">
        <v>9.9963634225691989E-2</v>
      </c>
      <c r="E87" s="46">
        <v>-7.8166420989462804E-3</v>
      </c>
      <c r="F87" s="46">
        <v>3.7278691914089279E-2</v>
      </c>
      <c r="G87" s="46">
        <v>3.3114930892596206E-2</v>
      </c>
      <c r="H87" s="46">
        <v>0.13881429861715944</v>
      </c>
      <c r="I87" s="46">
        <v>0.16084142201642493</v>
      </c>
      <c r="J87" s="46">
        <v>-2.083253394694129E-2</v>
      </c>
      <c r="K87" s="46">
        <v>0.11733461331169837</v>
      </c>
      <c r="L87" s="46">
        <v>0.10594234893255616</v>
      </c>
      <c r="M87" s="46">
        <v>9.6483441290237337E-2</v>
      </c>
      <c r="N87" s="46">
        <v>1.6320529214250978E-2</v>
      </c>
      <c r="O87" s="46">
        <v>5.8432926791986972E-3</v>
      </c>
      <c r="P87" s="46">
        <v>-3.3948490302340928E-2</v>
      </c>
      <c r="Q87" s="46">
        <v>6.5529292268456052E-2</v>
      </c>
      <c r="R87" s="46">
        <v>0.12776691410977015</v>
      </c>
      <c r="S87" s="46">
        <v>3.0113567489241655E-2</v>
      </c>
      <c r="T87" s="46">
        <v>4.4140713360210748E-2</v>
      </c>
      <c r="U87" s="46">
        <v>1.1715880695699843E-2</v>
      </c>
      <c r="V87" s="46">
        <v>3.6340141878040022E-2</v>
      </c>
      <c r="W87" s="25"/>
    </row>
    <row r="88" spans="2:23" x14ac:dyDescent="0.25">
      <c r="B88" s="42">
        <v>82</v>
      </c>
      <c r="C88" s="46">
        <v>0.15259115232778919</v>
      </c>
      <c r="D88" s="46">
        <v>9.6093106012518081E-2</v>
      </c>
      <c r="E88" s="46">
        <v>-3.8367195285010647E-3</v>
      </c>
      <c r="F88" s="46">
        <v>5.2049377578623712E-2</v>
      </c>
      <c r="G88" s="46">
        <v>0.11593160726628238</v>
      </c>
      <c r="H88" s="46">
        <v>0.11286779789428736</v>
      </c>
      <c r="I88" s="46">
        <v>7.8492632673463403E-2</v>
      </c>
      <c r="J88" s="46">
        <v>5.2659848723834113E-2</v>
      </c>
      <c r="K88" s="46">
        <v>3.8228509967920488E-2</v>
      </c>
      <c r="L88" s="46">
        <v>7.1646861735777501E-2</v>
      </c>
      <c r="M88" s="46">
        <v>9.0057178638424107E-2</v>
      </c>
      <c r="N88" s="46">
        <v>0.27367827325859295</v>
      </c>
      <c r="O88" s="46">
        <v>7.3991796762082673E-2</v>
      </c>
      <c r="P88" s="46">
        <v>8.3850696522409507E-3</v>
      </c>
      <c r="Q88" s="46">
        <v>8.3199225619506656E-2</v>
      </c>
      <c r="R88" s="46">
        <v>5.7764601970388796E-2</v>
      </c>
      <c r="S88" s="46">
        <v>-1.4556953337444001E-2</v>
      </c>
      <c r="T88" s="46">
        <v>3.5585185996326762E-2</v>
      </c>
      <c r="U88" s="46">
        <v>0.13287496800245835</v>
      </c>
      <c r="V88" s="46">
        <v>-5.2385259036327847E-2</v>
      </c>
      <c r="W88" s="25"/>
    </row>
    <row r="89" spans="2:23" x14ac:dyDescent="0.25">
      <c r="B89" s="42">
        <v>83</v>
      </c>
      <c r="C89" s="46">
        <v>0.14803407187917994</v>
      </c>
      <c r="D89" s="46">
        <v>-4.6976123261192715E-2</v>
      </c>
      <c r="E89" s="46">
        <v>7.1174629947824197E-2</v>
      </c>
      <c r="F89" s="46">
        <v>0.13876839661882379</v>
      </c>
      <c r="G89" s="46">
        <v>2.5037935553890778E-2</v>
      </c>
      <c r="H89" s="46">
        <v>0.11504190583236173</v>
      </c>
      <c r="I89" s="46">
        <v>0.12825347355921335</v>
      </c>
      <c r="J89" s="46">
        <v>-2.5705485699577868E-2</v>
      </c>
      <c r="K89" s="46">
        <v>6.2635172707239395E-3</v>
      </c>
      <c r="L89" s="46">
        <v>9.7723024700180572E-2</v>
      </c>
      <c r="M89" s="46">
        <v>1.076455525565545E-2</v>
      </c>
      <c r="N89" s="46">
        <v>5.3680409616746694E-2</v>
      </c>
      <c r="O89" s="46">
        <v>-5.5064694352048082E-2</v>
      </c>
      <c r="P89" s="46">
        <v>7.0650213979991161E-2</v>
      </c>
      <c r="Q89" s="46">
        <v>7.0880944869422535E-2</v>
      </c>
      <c r="R89" s="46">
        <v>4.9478036688658023E-2</v>
      </c>
      <c r="S89" s="46">
        <v>-6.3466534448297196E-2</v>
      </c>
      <c r="T89" s="46">
        <v>-5.0298016458726114E-2</v>
      </c>
      <c r="U89" s="46">
        <v>0.29132483227986739</v>
      </c>
      <c r="V89" s="46">
        <v>-2.3160244417733677E-3</v>
      </c>
      <c r="W89" s="25"/>
    </row>
    <row r="90" spans="2:23" x14ac:dyDescent="0.25">
      <c r="B90" s="42">
        <v>84</v>
      </c>
      <c r="C90" s="46">
        <v>0.10196558335735473</v>
      </c>
      <c r="D90" s="46">
        <v>0.22006138786070961</v>
      </c>
      <c r="E90" s="46">
        <v>5.1351051574628492E-3</v>
      </c>
      <c r="F90" s="46">
        <v>8.6931343983885911E-2</v>
      </c>
      <c r="G90" s="46">
        <v>-6.5195786222619567E-2</v>
      </c>
      <c r="H90" s="46">
        <v>7.09989924177441E-2</v>
      </c>
      <c r="I90" s="46">
        <v>-4.0217798441138042E-2</v>
      </c>
      <c r="J90" s="46">
        <v>0.17625029010666515</v>
      </c>
      <c r="K90" s="46">
        <v>-1.4738159152424823E-2</v>
      </c>
      <c r="L90" s="46">
        <v>7.6222843510342253E-2</v>
      </c>
      <c r="M90" s="46">
        <v>-5.6224078112965259E-3</v>
      </c>
      <c r="N90" s="46">
        <v>4.5908620336258643E-2</v>
      </c>
      <c r="O90" s="46">
        <v>4.4260573650546142E-2</v>
      </c>
      <c r="P90" s="46">
        <v>-6.3075047407764262E-2</v>
      </c>
      <c r="Q90" s="46">
        <v>0.13048851503836656</v>
      </c>
      <c r="R90" s="46">
        <v>1.7632045698967369E-2</v>
      </c>
      <c r="S90" s="46">
        <v>2.671499021178958E-2</v>
      </c>
      <c r="T90" s="46">
        <v>2.088730398110239E-2</v>
      </c>
      <c r="U90" s="46">
        <v>6.6258030318882444E-2</v>
      </c>
      <c r="V90" s="46">
        <v>0.12045730119180198</v>
      </c>
      <c r="W90" s="25"/>
    </row>
    <row r="91" spans="2:23" x14ac:dyDescent="0.25">
      <c r="B91" s="42">
        <v>85</v>
      </c>
      <c r="C91" s="46">
        <v>7.380213482117548E-2</v>
      </c>
      <c r="D91" s="46">
        <v>5.8465115813035817E-2</v>
      </c>
      <c r="E91" s="46">
        <v>2.893295291738851E-2</v>
      </c>
      <c r="F91" s="46">
        <v>-3.693180853333855E-2</v>
      </c>
      <c r="G91" s="46">
        <v>8.5421969078649518E-3</v>
      </c>
      <c r="H91" s="46">
        <v>7.5067908972000774E-2</v>
      </c>
      <c r="I91" s="46">
        <v>-4.4372507542908224E-2</v>
      </c>
      <c r="J91" s="46">
        <v>8.8793908184827242E-2</v>
      </c>
      <c r="K91" s="46">
        <v>1.0888684388322245E-2</v>
      </c>
      <c r="L91" s="46">
        <v>1.1511791504386304E-2</v>
      </c>
      <c r="M91" s="46">
        <v>-3.2056609394837343E-2</v>
      </c>
      <c r="N91" s="46">
        <v>-7.7276740146694833E-2</v>
      </c>
      <c r="O91" s="46">
        <v>2.9494217682321855E-2</v>
      </c>
      <c r="P91" s="46">
        <v>0.1534078678122921</v>
      </c>
      <c r="Q91" s="46">
        <v>2.9202766394837321E-2</v>
      </c>
      <c r="R91" s="46">
        <v>8.2825638654182354E-2</v>
      </c>
      <c r="S91" s="46">
        <v>0.1407208078019857</v>
      </c>
      <c r="T91" s="46">
        <v>-5.2086637791202484E-2</v>
      </c>
      <c r="U91" s="46">
        <v>0.12193128547781162</v>
      </c>
      <c r="V91" s="46">
        <v>-1.1540816142302623E-2</v>
      </c>
      <c r="W91" s="25"/>
    </row>
    <row r="92" spans="2:23" x14ac:dyDescent="0.25">
      <c r="B92" s="42">
        <v>86</v>
      </c>
      <c r="C92" s="46">
        <v>0.10710487672727109</v>
      </c>
      <c r="D92" s="46">
        <v>4.0212857037322802E-2</v>
      </c>
      <c r="E92" s="46">
        <v>6.9218547716231926E-2</v>
      </c>
      <c r="F92" s="46">
        <v>-5.2662999971831659E-2</v>
      </c>
      <c r="G92" s="46">
        <v>2.5084127976143344E-2</v>
      </c>
      <c r="H92" s="46">
        <v>-2.4464542803094513E-2</v>
      </c>
      <c r="I92" s="46">
        <v>4.8218743400900266E-2</v>
      </c>
      <c r="J92" s="46">
        <v>4.8797195243982072E-2</v>
      </c>
      <c r="K92" s="46">
        <v>0.13907597896554069</v>
      </c>
      <c r="L92" s="46">
        <v>-4.2981281662129889E-2</v>
      </c>
      <c r="M92" s="46">
        <v>0.14948478375740026</v>
      </c>
      <c r="N92" s="46">
        <v>8.2723820221853206E-2</v>
      </c>
      <c r="O92" s="46">
        <v>4.1568157639439329E-2</v>
      </c>
      <c r="P92" s="46">
        <v>3.8420560016773964E-2</v>
      </c>
      <c r="Q92" s="46">
        <v>4.0537533646926471E-2</v>
      </c>
      <c r="R92" s="46">
        <v>2.5245898573889036E-6</v>
      </c>
      <c r="S92" s="46">
        <v>2.5805584528660219E-2</v>
      </c>
      <c r="T92" s="46">
        <v>0.15449373682686507</v>
      </c>
      <c r="U92" s="46">
        <v>0.13957169467864361</v>
      </c>
      <c r="V92" s="46">
        <v>4.3238785343499009E-2</v>
      </c>
      <c r="W92" s="25"/>
    </row>
    <row r="93" spans="2:23" x14ac:dyDescent="0.25">
      <c r="B93" s="42">
        <v>87</v>
      </c>
      <c r="C93" s="46">
        <v>3.6429815537774912E-2</v>
      </c>
      <c r="D93" s="46">
        <v>8.1812789629382321E-2</v>
      </c>
      <c r="E93" s="46">
        <v>6.6623909011449323E-2</v>
      </c>
      <c r="F93" s="46">
        <v>0.21553587862891876</v>
      </c>
      <c r="G93" s="46">
        <v>2.4446465250584914E-2</v>
      </c>
      <c r="H93" s="46">
        <v>4.4869096469585257E-2</v>
      </c>
      <c r="I93" s="46">
        <v>-1.1600054808496907E-2</v>
      </c>
      <c r="J93" s="46">
        <v>-8.0700349792100279E-2</v>
      </c>
      <c r="K93" s="46">
        <v>0.12780351848515692</v>
      </c>
      <c r="L93" s="46">
        <v>9.6240793230577104E-2</v>
      </c>
      <c r="M93" s="46">
        <v>6.3778923215291883E-2</v>
      </c>
      <c r="N93" s="46">
        <v>-2.3191578288592418E-2</v>
      </c>
      <c r="O93" s="46">
        <v>-9.3876883494154684E-2</v>
      </c>
      <c r="P93" s="46">
        <v>0.14317593649851279</v>
      </c>
      <c r="Q93" s="46">
        <v>1.1575940982647026E-2</v>
      </c>
      <c r="R93" s="46">
        <v>1.5122994100382758E-2</v>
      </c>
      <c r="S93" s="46">
        <v>2.9885273490241948E-2</v>
      </c>
      <c r="T93" s="46">
        <v>0.11871355369622028</v>
      </c>
      <c r="U93" s="46">
        <v>-3.2225804059195062E-2</v>
      </c>
      <c r="V93" s="46">
        <v>4.0156715046110847E-2</v>
      </c>
      <c r="W93" s="25"/>
    </row>
    <row r="94" spans="2:23" x14ac:dyDescent="0.25">
      <c r="B94" s="42">
        <v>88</v>
      </c>
      <c r="C94" s="46">
        <v>-4.9658603200993467E-2</v>
      </c>
      <c r="D94" s="46">
        <v>1.0460131826038666E-2</v>
      </c>
      <c r="E94" s="46">
        <v>1.6499238762507806E-2</v>
      </c>
      <c r="F94" s="46">
        <v>7.3911089276767594E-2</v>
      </c>
      <c r="G94" s="46">
        <v>6.3086187503753166E-2</v>
      </c>
      <c r="H94" s="46">
        <v>-1.2352588075425497E-2</v>
      </c>
      <c r="I94" s="46">
        <v>-3.9853975336788472E-2</v>
      </c>
      <c r="J94" s="46">
        <v>0.13691902973936143</v>
      </c>
      <c r="K94" s="46">
        <v>5.9491825494124351E-2</v>
      </c>
      <c r="L94" s="46">
        <v>3.0339171014352573E-2</v>
      </c>
      <c r="M94" s="46">
        <v>0.17085532824820993</v>
      </c>
      <c r="N94" s="46">
        <v>2.4723460334645564E-2</v>
      </c>
      <c r="O94" s="46">
        <v>6.1632814837964123E-2</v>
      </c>
      <c r="P94" s="46">
        <v>9.5338571448828846E-2</v>
      </c>
      <c r="Q94" s="46">
        <v>4.6111420164658412E-3</v>
      </c>
      <c r="R94" s="46">
        <v>0.14114261364285441</v>
      </c>
      <c r="S94" s="46">
        <v>1.3569703110620557E-2</v>
      </c>
      <c r="T94" s="46">
        <v>0.16162771834664036</v>
      </c>
      <c r="U94" s="46">
        <v>0.10737747451147706</v>
      </c>
      <c r="V94" s="46">
        <v>5.01775000767537E-2</v>
      </c>
      <c r="W94" s="25"/>
    </row>
    <row r="95" spans="2:23" x14ac:dyDescent="0.25">
      <c r="B95" s="42">
        <v>89</v>
      </c>
      <c r="C95" s="46">
        <v>1.0923233041616021E-2</v>
      </c>
      <c r="D95" s="46">
        <v>-2.2354173213930406E-2</v>
      </c>
      <c r="E95" s="46">
        <v>1.8970260337338729E-3</v>
      </c>
      <c r="F95" s="46">
        <v>4.2059051251753798E-2</v>
      </c>
      <c r="G95" s="46">
        <v>0.15466346360031946</v>
      </c>
      <c r="H95" s="46">
        <v>-4.4934366088927868E-2</v>
      </c>
      <c r="I95" s="46">
        <v>6.5047435725528402E-2</v>
      </c>
      <c r="J95" s="46">
        <v>-2.8388453404908365E-3</v>
      </c>
      <c r="K95" s="46">
        <v>0.20256753203743538</v>
      </c>
      <c r="L95" s="46">
        <v>5.4173699729847868E-2</v>
      </c>
      <c r="M95" s="46">
        <v>1.0161857658304463E-2</v>
      </c>
      <c r="N95" s="46">
        <v>6.4854916149022612E-2</v>
      </c>
      <c r="O95" s="46">
        <v>9.3874189761720572E-2</v>
      </c>
      <c r="P95" s="46">
        <v>5.1387684400791223E-2</v>
      </c>
      <c r="Q95" s="46">
        <v>-2.5891045827005299E-2</v>
      </c>
      <c r="R95" s="46">
        <v>7.0630388443354342E-2</v>
      </c>
      <c r="S95" s="46">
        <v>3.3338672141837833E-2</v>
      </c>
      <c r="T95" s="46">
        <v>-3.9636617381361816E-2</v>
      </c>
      <c r="U95" s="46">
        <v>0.10359580725243855</v>
      </c>
      <c r="V95" s="46">
        <v>1.437925655532335E-2</v>
      </c>
      <c r="W95" s="25"/>
    </row>
    <row r="96" spans="2:23" x14ac:dyDescent="0.25">
      <c r="B96" s="42">
        <v>90</v>
      </c>
      <c r="C96" s="46">
        <v>0.10061962018963544</v>
      </c>
      <c r="D96" s="46">
        <v>7.9719184558247447E-2</v>
      </c>
      <c r="E96" s="46">
        <v>2.6581228023005332E-2</v>
      </c>
      <c r="F96" s="46">
        <v>0.10328871284716423</v>
      </c>
      <c r="G96" s="46">
        <v>-2.1590707672898279E-3</v>
      </c>
      <c r="H96" s="46">
        <v>7.1571919074170154E-2</v>
      </c>
      <c r="I96" s="46">
        <v>3.7780291473105798E-2</v>
      </c>
      <c r="J96" s="46">
        <v>6.0404563132029354E-2</v>
      </c>
      <c r="K96" s="46">
        <v>6.6865206978043545E-2</v>
      </c>
      <c r="L96" s="46">
        <v>0.10673160981355334</v>
      </c>
      <c r="M96" s="46">
        <v>4.5638006013744015E-3</v>
      </c>
      <c r="N96" s="46">
        <v>0.15643592453527844</v>
      </c>
      <c r="O96" s="46">
        <v>0.11273843251211324</v>
      </c>
      <c r="P96" s="46">
        <v>3.8084590185722744E-2</v>
      </c>
      <c r="Q96" s="46">
        <v>1.6208611663511174E-2</v>
      </c>
      <c r="R96" s="46">
        <v>-3.5508931901004903E-2</v>
      </c>
      <c r="S96" s="46">
        <v>0.1508537912196326</v>
      </c>
      <c r="T96" s="46">
        <v>9.7890081559719455E-3</v>
      </c>
      <c r="U96" s="46">
        <v>6.6026399955307902E-2</v>
      </c>
      <c r="V96" s="46">
        <v>0.16704954150406914</v>
      </c>
      <c r="W96" s="25"/>
    </row>
    <row r="97" spans="2:23" x14ac:dyDescent="0.25">
      <c r="B97" s="42">
        <v>91</v>
      </c>
      <c r="C97" s="46">
        <v>9.0695310228051218E-2</v>
      </c>
      <c r="D97" s="46">
        <v>5.8232733033834805E-2</v>
      </c>
      <c r="E97" s="46">
        <v>-2.0040143144538058E-2</v>
      </c>
      <c r="F97" s="46">
        <v>6.9664577446502784E-2</v>
      </c>
      <c r="G97" s="46">
        <v>0.24701417248913349</v>
      </c>
      <c r="H97" s="46">
        <v>9.377574497763197E-2</v>
      </c>
      <c r="I97" s="46">
        <v>5.8676929027938973E-2</v>
      </c>
      <c r="J97" s="46">
        <v>2.5699850243205979E-2</v>
      </c>
      <c r="K97" s="46">
        <v>-7.2340786859050321E-2</v>
      </c>
      <c r="L97" s="46">
        <v>-4.0910385787255032E-3</v>
      </c>
      <c r="M97" s="46">
        <v>0.12517369517237298</v>
      </c>
      <c r="N97" s="46">
        <v>0.14895754068223432</v>
      </c>
      <c r="O97" s="46">
        <v>0.26019385693666819</v>
      </c>
      <c r="P97" s="46">
        <v>0.10755492029527014</v>
      </c>
      <c r="Q97" s="46">
        <v>-2.6190006465985571E-2</v>
      </c>
      <c r="R97" s="46">
        <v>1.5550960783036416E-2</v>
      </c>
      <c r="S97" s="46">
        <v>0.12438223029866347</v>
      </c>
      <c r="T97" s="46">
        <v>3.8934356375557089E-2</v>
      </c>
      <c r="U97" s="46">
        <v>0.12345279135768328</v>
      </c>
      <c r="V97" s="46">
        <v>-2.7041643132653559E-2</v>
      </c>
      <c r="W97" s="25"/>
    </row>
    <row r="98" spans="2:23" x14ac:dyDescent="0.25">
      <c r="B98" s="42">
        <v>92</v>
      </c>
      <c r="C98" s="46">
        <v>-1.6103013988963522E-2</v>
      </c>
      <c r="D98" s="46">
        <v>-1.9158495709316936E-2</v>
      </c>
      <c r="E98" s="46">
        <v>8.5327420986896607E-2</v>
      </c>
      <c r="F98" s="46">
        <v>6.9782791699568802E-2</v>
      </c>
      <c r="G98" s="46">
        <v>2.3980408146967003E-2</v>
      </c>
      <c r="H98" s="46">
        <v>4.5928090469821381E-2</v>
      </c>
      <c r="I98" s="46">
        <v>0.11085016223070832</v>
      </c>
      <c r="J98" s="46">
        <v>4.89680313353138E-2</v>
      </c>
      <c r="K98" s="46">
        <v>9.8789723602374702E-2</v>
      </c>
      <c r="L98" s="46">
        <v>3.780281531473495E-2</v>
      </c>
      <c r="M98" s="46">
        <v>6.4916042356979453E-2</v>
      </c>
      <c r="N98" s="46">
        <v>0.12564199388451991</v>
      </c>
      <c r="O98" s="46">
        <v>2.783756052683839E-2</v>
      </c>
      <c r="P98" s="46">
        <v>-7.7010149932796201E-2</v>
      </c>
      <c r="Q98" s="46">
        <v>7.1984678236349575E-2</v>
      </c>
      <c r="R98" s="46">
        <v>0.16198891684834038</v>
      </c>
      <c r="S98" s="46">
        <v>3.8338801643646114E-2</v>
      </c>
      <c r="T98" s="46">
        <v>9.7656559220886674E-3</v>
      </c>
      <c r="U98" s="46">
        <v>1.8522339556049428E-2</v>
      </c>
      <c r="V98" s="46">
        <v>9.5278887459074646E-2</v>
      </c>
      <c r="W98" s="25"/>
    </row>
    <row r="99" spans="2:23" x14ac:dyDescent="0.25">
      <c r="B99" s="42">
        <v>93</v>
      </c>
      <c r="C99" s="46">
        <v>6.2337447382928346E-2</v>
      </c>
      <c r="D99" s="46">
        <v>-6.8904401546719951E-3</v>
      </c>
      <c r="E99" s="46">
        <v>-7.9225182829917307E-2</v>
      </c>
      <c r="F99" s="46">
        <v>-3.1988031094642322E-2</v>
      </c>
      <c r="G99" s="46">
        <v>2.3477453729330744E-2</v>
      </c>
      <c r="H99" s="46">
        <v>-8.3372287667305423E-2</v>
      </c>
      <c r="I99" s="46">
        <v>0.1312468948100467</v>
      </c>
      <c r="J99" s="46">
        <v>1.4282160937525212E-2</v>
      </c>
      <c r="K99" s="46">
        <v>2.7399646857366067E-2</v>
      </c>
      <c r="L99" s="46">
        <v>0.17293425524556638</v>
      </c>
      <c r="M99" s="46">
        <v>3.7262271498988531E-2</v>
      </c>
      <c r="N99" s="46">
        <v>-2.3234524195645534E-3</v>
      </c>
      <c r="O99" s="46">
        <v>0.19323103187517399</v>
      </c>
      <c r="P99" s="46">
        <v>7.8250444767841598E-2</v>
      </c>
      <c r="Q99" s="46">
        <v>5.7490169067332175E-2</v>
      </c>
      <c r="R99" s="46">
        <v>0.11514429398759929</v>
      </c>
      <c r="S99" s="46">
        <v>-2.1770188525888079E-2</v>
      </c>
      <c r="T99" s="46">
        <v>4.497781740223461E-2</v>
      </c>
      <c r="U99" s="46">
        <v>6.303471632094948E-2</v>
      </c>
      <c r="V99" s="46">
        <v>0.14857925573093045</v>
      </c>
      <c r="W99" s="25"/>
    </row>
    <row r="100" spans="2:23" x14ac:dyDescent="0.25">
      <c r="B100" s="42">
        <v>94</v>
      </c>
      <c r="C100" s="46">
        <v>-1.7429964794381192E-2</v>
      </c>
      <c r="D100" s="46">
        <v>0.13059086834229316</v>
      </c>
      <c r="E100" s="46">
        <v>-1.5921058867326865E-2</v>
      </c>
      <c r="F100" s="46">
        <v>5.8577184298854723E-2</v>
      </c>
      <c r="G100" s="46">
        <v>1.7890817929276936E-2</v>
      </c>
      <c r="H100" s="46">
        <v>-9.0510995632520852E-2</v>
      </c>
      <c r="I100" s="46">
        <v>2.5171644417286254E-2</v>
      </c>
      <c r="J100" s="46">
        <v>0.10743469468187805</v>
      </c>
      <c r="K100" s="46">
        <v>0.10197728215511015</v>
      </c>
      <c r="L100" s="46">
        <v>8.947962673805776E-2</v>
      </c>
      <c r="M100" s="46">
        <v>5.5324769020431486E-2</v>
      </c>
      <c r="N100" s="46">
        <v>0.11376701290411972</v>
      </c>
      <c r="O100" s="46">
        <v>7.5209582231212657E-2</v>
      </c>
      <c r="P100" s="46">
        <v>2.1161401664216761E-2</v>
      </c>
      <c r="Q100" s="46">
        <v>3.3312574508829851E-2</v>
      </c>
      <c r="R100" s="46">
        <v>-0.11464500971284231</v>
      </c>
      <c r="S100" s="46">
        <v>6.5983074725997515E-2</v>
      </c>
      <c r="T100" s="46">
        <v>-3.4543216129783061E-2</v>
      </c>
      <c r="U100" s="46">
        <v>-3.4391774201463998E-2</v>
      </c>
      <c r="V100" s="46">
        <v>7.1035560862722003E-2</v>
      </c>
      <c r="W100" s="25"/>
    </row>
    <row r="101" spans="2:23" x14ac:dyDescent="0.25">
      <c r="B101" s="42">
        <v>95</v>
      </c>
      <c r="C101" s="46">
        <v>3.95156093274458E-2</v>
      </c>
      <c r="D101" s="46">
        <v>0.16822800790894266</v>
      </c>
      <c r="E101" s="46">
        <v>0.11231577300996931</v>
      </c>
      <c r="F101" s="46">
        <v>2.2253049210597897E-2</v>
      </c>
      <c r="G101" s="46">
        <v>1.9841798316129866E-2</v>
      </c>
      <c r="H101" s="46">
        <v>3.4733682441748126E-2</v>
      </c>
      <c r="I101" s="46">
        <v>4.4723746554933497E-2</v>
      </c>
      <c r="J101" s="46">
        <v>-3.8119088604606555E-2</v>
      </c>
      <c r="K101" s="46">
        <v>1.664595841575478E-2</v>
      </c>
      <c r="L101" s="46">
        <v>2.3530498556061596E-2</v>
      </c>
      <c r="M101" s="46">
        <v>5.4867931248144597E-2</v>
      </c>
      <c r="N101" s="46">
        <v>-4.485394664725606E-2</v>
      </c>
      <c r="O101" s="46">
        <v>2.5983946545266035E-2</v>
      </c>
      <c r="P101" s="46">
        <v>2.4291535968258948E-2</v>
      </c>
      <c r="Q101" s="46">
        <v>0.2576377987352243</v>
      </c>
      <c r="R101" s="46">
        <v>-5.0392448382822197E-3</v>
      </c>
      <c r="S101" s="46">
        <v>1.3154314493631025E-2</v>
      </c>
      <c r="T101" s="46">
        <v>6.9812537561900756E-2</v>
      </c>
      <c r="U101" s="46">
        <v>5.3898662135574815E-2</v>
      </c>
      <c r="V101" s="46">
        <v>9.3311999364937837E-2</v>
      </c>
      <c r="W101" s="25"/>
    </row>
    <row r="102" spans="2:23" x14ac:dyDescent="0.25">
      <c r="B102" s="42">
        <v>96</v>
      </c>
      <c r="C102" s="46">
        <v>-5.0494156052155459E-3</v>
      </c>
      <c r="D102" s="46">
        <v>1.6909210756743231E-2</v>
      </c>
      <c r="E102" s="46">
        <v>0.21408300800555136</v>
      </c>
      <c r="F102" s="46">
        <v>-3.1156856751847206E-2</v>
      </c>
      <c r="G102" s="46">
        <v>-1.5268847983958889E-2</v>
      </c>
      <c r="H102" s="46">
        <v>-4.4059091489398794E-2</v>
      </c>
      <c r="I102" s="46">
        <v>-7.2330191389368137E-3</v>
      </c>
      <c r="J102" s="46">
        <v>4.9771866952215582E-2</v>
      </c>
      <c r="K102" s="46">
        <v>5.776454046272228E-2</v>
      </c>
      <c r="L102" s="46">
        <v>0.11130569514657651</v>
      </c>
      <c r="M102" s="46">
        <v>0.18727607434624116</v>
      </c>
      <c r="N102" s="46">
        <v>-1.0281930617941804E-2</v>
      </c>
      <c r="O102" s="46">
        <v>7.2831517068071561E-2</v>
      </c>
      <c r="P102" s="46">
        <v>7.2086645662384097E-2</v>
      </c>
      <c r="Q102" s="46">
        <v>0.15292443926226618</v>
      </c>
      <c r="R102" s="46">
        <v>2.7367439625384904E-2</v>
      </c>
      <c r="S102" s="46">
        <v>5.2893324269483344E-2</v>
      </c>
      <c r="T102" s="46">
        <v>7.0312630102462803E-2</v>
      </c>
      <c r="U102" s="46">
        <v>-8.4558180348288436E-2</v>
      </c>
      <c r="V102" s="46">
        <v>1.8849529690927014E-2</v>
      </c>
      <c r="W102" s="25"/>
    </row>
    <row r="103" spans="2:23" x14ac:dyDescent="0.25">
      <c r="B103" s="42">
        <v>97</v>
      </c>
      <c r="C103" s="46">
        <v>4.1546491460487944E-2</v>
      </c>
      <c r="D103" s="46">
        <v>0.12282008293286584</v>
      </c>
      <c r="E103" s="46">
        <v>-6.6959009742792341E-2</v>
      </c>
      <c r="F103" s="46">
        <v>0.22468241419959245</v>
      </c>
      <c r="G103" s="46">
        <v>8.6029306377841674E-3</v>
      </c>
      <c r="H103" s="46">
        <v>3.537183860510984E-2</v>
      </c>
      <c r="I103" s="46">
        <v>-1.3276031621680673E-2</v>
      </c>
      <c r="J103" s="46">
        <v>3.1578763287513967E-2</v>
      </c>
      <c r="K103" s="46">
        <v>9.8301066996411279E-3</v>
      </c>
      <c r="L103" s="46">
        <v>0.15482216291747242</v>
      </c>
      <c r="M103" s="46">
        <v>5.2796816695064308E-2</v>
      </c>
      <c r="N103" s="46">
        <v>3.1379894284508936E-2</v>
      </c>
      <c r="O103" s="46">
        <v>-6.214689319195521E-2</v>
      </c>
      <c r="P103" s="46">
        <v>-1.6529013007588467E-2</v>
      </c>
      <c r="Q103" s="46">
        <v>0.11299810935291332</v>
      </c>
      <c r="R103" s="46">
        <v>0.16565267570586983</v>
      </c>
      <c r="S103" s="46">
        <v>-1.8043866965019362E-2</v>
      </c>
      <c r="T103" s="46">
        <v>0.10514278245484165</v>
      </c>
      <c r="U103" s="46">
        <v>-6.2739319107703029E-3</v>
      </c>
      <c r="V103" s="46">
        <v>-5.259506862242147E-2</v>
      </c>
      <c r="W103" s="25"/>
    </row>
    <row r="104" spans="2:23" x14ac:dyDescent="0.25">
      <c r="B104" s="42">
        <v>98</v>
      </c>
      <c r="C104" s="46">
        <v>2.5079504589542889E-2</v>
      </c>
      <c r="D104" s="46">
        <v>8.7430272279392929E-2</v>
      </c>
      <c r="E104" s="46">
        <v>8.3181529880626215E-2</v>
      </c>
      <c r="F104" s="46">
        <v>-4.213190251953125E-2</v>
      </c>
      <c r="G104" s="46">
        <v>5.0879006190519993E-2</v>
      </c>
      <c r="H104" s="46">
        <v>-2.3227714816294376E-2</v>
      </c>
      <c r="I104" s="46">
        <v>1.9118360855401306E-2</v>
      </c>
      <c r="J104" s="46">
        <v>4.8571675446471563E-2</v>
      </c>
      <c r="K104" s="46">
        <v>0.13243611581498738</v>
      </c>
      <c r="L104" s="46">
        <v>4.4685792007091774E-2</v>
      </c>
      <c r="M104" s="46">
        <v>3.5893363875888928E-2</v>
      </c>
      <c r="N104" s="46">
        <v>-3.4784440984020892E-2</v>
      </c>
      <c r="O104" s="46">
        <v>-1.4570145362380105E-2</v>
      </c>
      <c r="P104" s="46">
        <v>7.333138718810317E-2</v>
      </c>
      <c r="Q104" s="46">
        <v>0.10273412962743156</v>
      </c>
      <c r="R104" s="46">
        <v>5.6732358876665945E-2</v>
      </c>
      <c r="S104" s="46">
        <v>-9.365932668169441E-2</v>
      </c>
      <c r="T104" s="46">
        <v>4.6387234961021262E-2</v>
      </c>
      <c r="U104" s="46">
        <v>5.7714757278699347E-2</v>
      </c>
      <c r="V104" s="46">
        <v>5.6053735901191892E-2</v>
      </c>
      <c r="W104" s="25"/>
    </row>
    <row r="105" spans="2:23" x14ac:dyDescent="0.25">
      <c r="B105" s="42">
        <v>99</v>
      </c>
      <c r="C105" s="46">
        <v>8.5760856935955587E-2</v>
      </c>
      <c r="D105" s="46">
        <v>0.18838687947149646</v>
      </c>
      <c r="E105" s="46">
        <v>9.4781760931720749E-2</v>
      </c>
      <c r="F105" s="46">
        <v>3.6530726303156458E-2</v>
      </c>
      <c r="G105" s="46">
        <v>5.0180925071851457E-2</v>
      </c>
      <c r="H105" s="46">
        <v>-6.5672876656021062E-3</v>
      </c>
      <c r="I105" s="46">
        <v>9.0835508388767527E-2</v>
      </c>
      <c r="J105" s="46">
        <v>1.2828847455619075E-2</v>
      </c>
      <c r="K105" s="46">
        <v>0.1310034065918404</v>
      </c>
      <c r="L105" s="46">
        <v>3.5996959363624459E-3</v>
      </c>
      <c r="M105" s="46">
        <v>-1.5648367631741711E-2</v>
      </c>
      <c r="N105" s="46">
        <v>-0.14655493627738081</v>
      </c>
      <c r="O105" s="46">
        <v>8.1782845533656667E-2</v>
      </c>
      <c r="P105" s="46">
        <v>0.13542551734433195</v>
      </c>
      <c r="Q105" s="46">
        <v>-5.291602631618797E-2</v>
      </c>
      <c r="R105" s="46">
        <v>-1.9460391647297182E-2</v>
      </c>
      <c r="S105" s="46">
        <v>-2.2510220850939122E-2</v>
      </c>
      <c r="T105" s="46">
        <v>0.11889205926420954</v>
      </c>
      <c r="U105" s="46">
        <v>7.1397659257809831E-2</v>
      </c>
      <c r="V105" s="46">
        <v>3.7371920542326853E-2</v>
      </c>
      <c r="W105" s="25"/>
    </row>
    <row r="106" spans="2:23" x14ac:dyDescent="0.25">
      <c r="B106" s="43">
        <v>100</v>
      </c>
      <c r="C106" s="47">
        <v>8.6143209722614911E-2</v>
      </c>
      <c r="D106" s="47">
        <v>5.6912146513452111E-2</v>
      </c>
      <c r="E106" s="47">
        <v>7.1721018969898243E-2</v>
      </c>
      <c r="F106" s="47">
        <v>4.8191258168503781E-2</v>
      </c>
      <c r="G106" s="47">
        <v>0.14097405156473886</v>
      </c>
      <c r="H106" s="47">
        <v>9.4131603122716623E-2</v>
      </c>
      <c r="I106" s="47">
        <v>7.0654452105737509E-2</v>
      </c>
      <c r="J106" s="47">
        <v>6.1323010855678817E-2</v>
      </c>
      <c r="K106" s="47">
        <v>5.1720575314269102E-3</v>
      </c>
      <c r="L106" s="47">
        <v>2.8381426618312222E-2</v>
      </c>
      <c r="M106" s="47">
        <v>-1.4894580998180085E-2</v>
      </c>
      <c r="N106" s="47">
        <v>1.4135628025460312E-2</v>
      </c>
      <c r="O106" s="47">
        <v>-1.5683898900008542E-3</v>
      </c>
      <c r="P106" s="47">
        <v>4.1218846774499385E-2</v>
      </c>
      <c r="Q106" s="47">
        <v>5.6609003565146754E-2</v>
      </c>
      <c r="R106" s="47">
        <v>0.143332383468189</v>
      </c>
      <c r="S106" s="47">
        <v>4.5406352804937322E-2</v>
      </c>
      <c r="T106" s="47">
        <v>-6.506350592102339E-2</v>
      </c>
      <c r="U106" s="47">
        <v>8.4236991417558915E-3</v>
      </c>
      <c r="V106" s="47">
        <v>0.13548340708881246</v>
      </c>
      <c r="W106" s="25"/>
    </row>
  </sheetData>
  <mergeCells count="1">
    <mergeCell ref="C5:V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EDEF5-9081-4F1A-9069-58F3E36DFA9D}">
  <sheetPr>
    <tabColor theme="6" tint="0.79998168889431442"/>
  </sheetPr>
  <dimension ref="A1"/>
  <sheetViews>
    <sheetView showGridLines="0" workbookViewId="0"/>
  </sheetViews>
  <sheetFormatPr defaultRowHeight="15" x14ac:dyDescent="0.25"/>
  <cols>
    <col min="1" max="16384" width="9.140625" style="18"/>
  </cols>
  <sheetData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D2ECC-4069-4622-AA4A-A177419389F7}">
  <sheetPr>
    <tabColor theme="6" tint="0.79998168889431442"/>
  </sheetPr>
  <dimension ref="A1"/>
  <sheetViews>
    <sheetView showGridLines="0" workbookViewId="0"/>
  </sheetViews>
  <sheetFormatPr defaultRowHeight="15" x14ac:dyDescent="0.25"/>
  <cols>
    <col min="1" max="16384" width="9.140625" style="18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80C26-5E8F-4CD4-866B-E75B7CEA803E}">
  <sheetPr>
    <tabColor theme="6" tint="0.79998168889431442"/>
  </sheetPr>
  <dimension ref="B2:L20"/>
  <sheetViews>
    <sheetView showGridLines="0" workbookViewId="0"/>
  </sheetViews>
  <sheetFormatPr defaultRowHeight="15" x14ac:dyDescent="0.25"/>
  <cols>
    <col min="1" max="16384" width="9.140625" style="18"/>
  </cols>
  <sheetData>
    <row r="2" spans="2:12" x14ac:dyDescent="0.25">
      <c r="B2" s="48" t="s">
        <v>37</v>
      </c>
    </row>
    <row r="3" spans="2:12" x14ac:dyDescent="0.25">
      <c r="B3" s="48"/>
    </row>
    <row r="4" spans="2:12" x14ac:dyDescent="0.25">
      <c r="B4" s="56"/>
      <c r="C4" s="57"/>
      <c r="D4" s="57"/>
      <c r="E4" s="57"/>
      <c r="F4" s="57"/>
      <c r="G4" s="57"/>
      <c r="H4" s="57"/>
      <c r="I4" s="57"/>
      <c r="J4" s="57"/>
      <c r="K4" s="57"/>
      <c r="L4" s="58"/>
    </row>
    <row r="5" spans="2:12" x14ac:dyDescent="0.25">
      <c r="B5" s="110"/>
      <c r="C5" s="60"/>
      <c r="D5" s="60"/>
      <c r="E5" s="60"/>
      <c r="F5" s="60"/>
      <c r="G5" s="60"/>
      <c r="H5" s="60"/>
      <c r="I5" s="60"/>
      <c r="J5" s="60"/>
      <c r="K5" s="60"/>
      <c r="L5" s="61"/>
    </row>
    <row r="6" spans="2:12" x14ac:dyDescent="0.25">
      <c r="B6" s="110"/>
      <c r="C6" s="60"/>
      <c r="D6" s="60"/>
      <c r="E6" s="60"/>
      <c r="F6" s="60"/>
      <c r="G6" s="60"/>
      <c r="H6" s="60"/>
      <c r="I6" s="60"/>
      <c r="J6" s="60"/>
      <c r="K6" s="60"/>
      <c r="L6" s="61"/>
    </row>
    <row r="7" spans="2:12" x14ac:dyDescent="0.25">
      <c r="B7" s="110"/>
      <c r="C7" s="60"/>
      <c r="D7" s="60"/>
      <c r="E7" s="60"/>
      <c r="F7" s="60"/>
      <c r="G7" s="60"/>
      <c r="H7" s="60"/>
      <c r="I7" s="60"/>
      <c r="J7" s="60"/>
      <c r="K7" s="60"/>
      <c r="L7" s="61"/>
    </row>
    <row r="8" spans="2:12" x14ac:dyDescent="0.25">
      <c r="B8" s="113"/>
      <c r="C8" s="60"/>
      <c r="D8" s="60"/>
      <c r="E8" s="60"/>
      <c r="F8" s="60"/>
      <c r="G8" s="60"/>
      <c r="H8" s="60"/>
      <c r="I8" s="60"/>
      <c r="J8" s="60"/>
      <c r="K8" s="60"/>
      <c r="L8" s="61"/>
    </row>
    <row r="9" spans="2:12" x14ac:dyDescent="0.25">
      <c r="B9" s="110"/>
      <c r="C9" s="60"/>
      <c r="D9" s="60"/>
      <c r="E9" s="60"/>
      <c r="F9" s="60"/>
      <c r="G9" s="60"/>
      <c r="H9" s="60"/>
      <c r="I9" s="60"/>
      <c r="J9" s="60"/>
      <c r="K9" s="60"/>
      <c r="L9" s="61"/>
    </row>
    <row r="10" spans="2:12" x14ac:dyDescent="0.25">
      <c r="B10" s="62"/>
      <c r="C10" s="60"/>
      <c r="D10" s="60"/>
      <c r="E10" s="60"/>
      <c r="F10" s="60"/>
      <c r="G10" s="60"/>
      <c r="H10" s="60"/>
      <c r="I10" s="60"/>
      <c r="J10" s="60"/>
      <c r="K10" s="60"/>
      <c r="L10" s="61"/>
    </row>
    <row r="11" spans="2:12" x14ac:dyDescent="0.25">
      <c r="B11" s="62"/>
      <c r="C11" s="60"/>
      <c r="D11" s="60"/>
      <c r="E11" s="60"/>
      <c r="F11" s="60"/>
      <c r="G11" s="60"/>
      <c r="H11" s="60"/>
      <c r="I11" s="60"/>
      <c r="J11" s="60"/>
      <c r="K11" s="60"/>
      <c r="L11" s="61"/>
    </row>
    <row r="12" spans="2:12" x14ac:dyDescent="0.25">
      <c r="B12" s="62"/>
      <c r="C12" s="60"/>
      <c r="D12" s="60"/>
      <c r="E12" s="60"/>
      <c r="F12" s="60"/>
      <c r="G12" s="60"/>
      <c r="H12" s="60"/>
      <c r="I12" s="60"/>
      <c r="J12" s="60"/>
      <c r="K12" s="60"/>
      <c r="L12" s="61"/>
    </row>
    <row r="13" spans="2:12" x14ac:dyDescent="0.25">
      <c r="B13" s="62"/>
      <c r="C13" s="60"/>
      <c r="D13" s="60"/>
      <c r="E13" s="60"/>
      <c r="F13" s="60"/>
      <c r="G13" s="60"/>
      <c r="H13" s="60"/>
      <c r="I13" s="60"/>
      <c r="J13" s="60"/>
      <c r="K13" s="60"/>
      <c r="L13" s="61"/>
    </row>
    <row r="14" spans="2:12" x14ac:dyDescent="0.25">
      <c r="B14" s="62"/>
      <c r="C14" s="60"/>
      <c r="D14" s="60"/>
      <c r="E14" s="60"/>
      <c r="F14" s="60"/>
      <c r="G14" s="60"/>
      <c r="H14" s="60"/>
      <c r="I14" s="60"/>
      <c r="J14" s="60"/>
      <c r="K14" s="60"/>
      <c r="L14" s="61"/>
    </row>
    <row r="15" spans="2:12" x14ac:dyDescent="0.25"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1"/>
    </row>
    <row r="16" spans="2:12" x14ac:dyDescent="0.25">
      <c r="B16" s="62"/>
      <c r="C16" s="60"/>
      <c r="D16" s="60"/>
      <c r="E16" s="60"/>
      <c r="F16" s="60"/>
      <c r="G16" s="60"/>
      <c r="H16" s="60"/>
      <c r="I16" s="60"/>
      <c r="J16" s="60"/>
      <c r="K16" s="60"/>
      <c r="L16" s="61"/>
    </row>
    <row r="17" spans="2:12" x14ac:dyDescent="0.25"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1"/>
    </row>
    <row r="18" spans="2:12" x14ac:dyDescent="0.25">
      <c r="B18" s="62"/>
      <c r="C18" s="60"/>
      <c r="D18" s="60"/>
      <c r="E18" s="60"/>
      <c r="F18" s="60"/>
      <c r="G18" s="60"/>
      <c r="H18" s="60"/>
      <c r="I18" s="60"/>
      <c r="J18" s="60"/>
      <c r="K18" s="60"/>
      <c r="L18" s="61"/>
    </row>
    <row r="19" spans="2:12" x14ac:dyDescent="0.25">
      <c r="B19" s="62"/>
      <c r="C19" s="60"/>
      <c r="D19" s="60"/>
      <c r="E19" s="60"/>
      <c r="F19" s="60"/>
      <c r="G19" s="60"/>
      <c r="H19" s="60"/>
      <c r="I19" s="60"/>
      <c r="J19" s="60"/>
      <c r="K19" s="60"/>
      <c r="L19" s="61"/>
    </row>
    <row r="20" spans="2:12" x14ac:dyDescent="0.25">
      <c r="B20" s="63"/>
      <c r="C20" s="64"/>
      <c r="D20" s="64"/>
      <c r="E20" s="64"/>
      <c r="F20" s="64"/>
      <c r="G20" s="64"/>
      <c r="H20" s="64"/>
      <c r="I20" s="64"/>
      <c r="J20" s="64"/>
      <c r="K20" s="64"/>
      <c r="L20" s="6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1BFA6-A1D4-4EDC-A130-251537DA0EE5}">
  <sheetPr>
    <tabColor theme="6" tint="0.79998168889431442"/>
  </sheetPr>
  <dimension ref="B4:Q57"/>
  <sheetViews>
    <sheetView showGridLines="0" workbookViewId="0"/>
  </sheetViews>
  <sheetFormatPr defaultRowHeight="15" x14ac:dyDescent="0.25"/>
  <cols>
    <col min="1" max="1" width="9.140625" style="18"/>
    <col min="2" max="2" width="13.42578125" style="18" customWidth="1"/>
    <col min="3" max="3" width="13.28515625" style="18" customWidth="1"/>
    <col min="4" max="17" width="9.140625" style="18"/>
    <col min="18" max="18" width="38.42578125" style="18" customWidth="1"/>
    <col min="19" max="16384" width="9.140625" style="18"/>
  </cols>
  <sheetData>
    <row r="4" spans="2:17" ht="30" x14ac:dyDescent="0.25">
      <c r="B4" s="102" t="s">
        <v>46</v>
      </c>
      <c r="C4" s="54" t="s">
        <v>35</v>
      </c>
      <c r="F4" s="48" t="s">
        <v>38</v>
      </c>
    </row>
    <row r="5" spans="2:17" x14ac:dyDescent="0.25">
      <c r="B5" s="49">
        <v>100000</v>
      </c>
      <c r="C5" s="51"/>
      <c r="F5" s="32"/>
    </row>
    <row r="6" spans="2:17" x14ac:dyDescent="0.25">
      <c r="B6" s="49">
        <v>105000</v>
      </c>
      <c r="C6" s="51"/>
      <c r="F6" s="66"/>
      <c r="G6" s="57"/>
      <c r="H6" s="57"/>
      <c r="I6" s="57"/>
      <c r="J6" s="57"/>
      <c r="K6" s="57"/>
      <c r="L6" s="57"/>
      <c r="M6" s="57"/>
      <c r="N6" s="57"/>
      <c r="O6" s="57"/>
      <c r="P6" s="58"/>
      <c r="Q6"/>
    </row>
    <row r="7" spans="2:17" x14ac:dyDescent="0.25">
      <c r="B7" s="49">
        <v>110000</v>
      </c>
      <c r="C7" s="51"/>
      <c r="F7" s="62"/>
      <c r="G7" s="60"/>
      <c r="H7" s="60"/>
      <c r="I7" s="60"/>
      <c r="J7" s="60"/>
      <c r="K7" s="60"/>
      <c r="L7" s="60"/>
      <c r="M7" s="60"/>
      <c r="N7" s="60"/>
      <c r="O7" s="60"/>
      <c r="P7" s="61"/>
      <c r="Q7"/>
    </row>
    <row r="8" spans="2:17" x14ac:dyDescent="0.25">
      <c r="B8" s="49">
        <v>115000</v>
      </c>
      <c r="C8" s="51"/>
      <c r="F8" s="62"/>
      <c r="G8" s="60"/>
      <c r="H8" s="60"/>
      <c r="I8" s="60"/>
      <c r="J8" s="60"/>
      <c r="K8" s="60"/>
      <c r="L8" s="60"/>
      <c r="M8" s="60"/>
      <c r="N8" s="60"/>
      <c r="O8" s="60"/>
      <c r="P8" s="61"/>
      <c r="Q8"/>
    </row>
    <row r="9" spans="2:17" x14ac:dyDescent="0.25">
      <c r="B9" s="49">
        <v>120000</v>
      </c>
      <c r="C9" s="51"/>
      <c r="F9" s="62"/>
      <c r="G9" s="60"/>
      <c r="H9" s="60"/>
      <c r="I9" s="60"/>
      <c r="J9" s="60"/>
      <c r="K9" s="60"/>
      <c r="L9" s="60"/>
      <c r="M9" s="60"/>
      <c r="N9" s="60"/>
      <c r="O9" s="60"/>
      <c r="P9" s="61"/>
      <c r="Q9"/>
    </row>
    <row r="10" spans="2:17" x14ac:dyDescent="0.25">
      <c r="B10" s="49">
        <v>125000</v>
      </c>
      <c r="C10" s="51"/>
      <c r="F10" s="62"/>
      <c r="G10" s="60"/>
      <c r="H10" s="60"/>
      <c r="I10" s="60"/>
      <c r="J10" s="60"/>
      <c r="K10" s="60"/>
      <c r="L10" s="60"/>
      <c r="M10" s="60"/>
      <c r="N10" s="60"/>
      <c r="O10" s="60"/>
      <c r="P10" s="61"/>
      <c r="Q10"/>
    </row>
    <row r="11" spans="2:17" x14ac:dyDescent="0.25">
      <c r="B11" s="49">
        <v>130000</v>
      </c>
      <c r="C11" s="51"/>
      <c r="F11" s="62"/>
      <c r="G11" s="60"/>
      <c r="H11" s="60"/>
      <c r="I11" s="60"/>
      <c r="J11" s="60"/>
      <c r="K11" s="60"/>
      <c r="L11" s="60"/>
      <c r="M11" s="60"/>
      <c r="N11" s="60"/>
      <c r="O11" s="60"/>
      <c r="P11" s="61"/>
    </row>
    <row r="12" spans="2:17" x14ac:dyDescent="0.25">
      <c r="B12" s="49">
        <v>135000</v>
      </c>
      <c r="C12" s="51"/>
      <c r="F12" s="62"/>
      <c r="G12" s="60"/>
      <c r="H12" s="60"/>
      <c r="I12" s="60"/>
      <c r="J12" s="60"/>
      <c r="K12" s="60"/>
      <c r="L12" s="60"/>
      <c r="M12" s="60"/>
      <c r="N12" s="60"/>
      <c r="O12" s="60"/>
      <c r="P12" s="61"/>
    </row>
    <row r="13" spans="2:17" x14ac:dyDescent="0.25">
      <c r="B13" s="49">
        <v>140000</v>
      </c>
      <c r="C13" s="51"/>
      <c r="F13" s="62"/>
      <c r="G13" s="60"/>
      <c r="H13" s="60"/>
      <c r="I13" s="60"/>
      <c r="J13" s="60"/>
      <c r="K13" s="60"/>
      <c r="L13" s="60"/>
      <c r="M13" s="60"/>
      <c r="N13" s="60"/>
      <c r="O13" s="60"/>
      <c r="P13" s="61"/>
    </row>
    <row r="14" spans="2:17" x14ac:dyDescent="0.25">
      <c r="B14" s="49">
        <v>145000</v>
      </c>
      <c r="C14" s="51"/>
      <c r="F14" s="62"/>
      <c r="G14" s="60"/>
      <c r="H14" s="60"/>
      <c r="I14" s="60"/>
      <c r="J14" s="60"/>
      <c r="K14" s="60"/>
      <c r="L14" s="60"/>
      <c r="M14" s="60"/>
      <c r="N14" s="60"/>
      <c r="O14" s="60"/>
      <c r="P14" s="61"/>
    </row>
    <row r="15" spans="2:17" x14ac:dyDescent="0.25">
      <c r="B15" s="49">
        <v>150000</v>
      </c>
      <c r="C15" s="51"/>
      <c r="F15" s="62"/>
      <c r="G15" s="60"/>
      <c r="H15" s="60"/>
      <c r="I15" s="60"/>
      <c r="J15" s="60"/>
      <c r="K15" s="60"/>
      <c r="L15" s="60"/>
      <c r="M15" s="60"/>
      <c r="N15" s="60"/>
      <c r="O15" s="60"/>
      <c r="P15" s="61"/>
    </row>
    <row r="16" spans="2:17" x14ac:dyDescent="0.25">
      <c r="B16" s="49">
        <v>155000</v>
      </c>
      <c r="C16" s="51"/>
      <c r="F16" s="62"/>
      <c r="G16" s="60"/>
      <c r="H16" s="60"/>
      <c r="I16" s="60"/>
      <c r="J16" s="60"/>
      <c r="K16" s="60"/>
      <c r="L16" s="60"/>
      <c r="M16" s="60"/>
      <c r="N16" s="60"/>
      <c r="O16" s="60"/>
      <c r="P16" s="61"/>
    </row>
    <row r="17" spans="2:16" x14ac:dyDescent="0.25">
      <c r="B17" s="49">
        <v>160000</v>
      </c>
      <c r="C17" s="51"/>
      <c r="F17" s="62"/>
      <c r="G17" s="60"/>
      <c r="H17" s="60"/>
      <c r="I17" s="60"/>
      <c r="J17" s="60"/>
      <c r="K17" s="60"/>
      <c r="L17" s="60"/>
      <c r="M17" s="60"/>
      <c r="N17" s="60"/>
      <c r="O17" s="60"/>
      <c r="P17" s="61"/>
    </row>
    <row r="18" spans="2:16" x14ac:dyDescent="0.25">
      <c r="B18" s="49">
        <v>165000</v>
      </c>
      <c r="C18" s="51"/>
      <c r="F18" s="62"/>
      <c r="G18" s="60"/>
      <c r="H18" s="60"/>
      <c r="I18" s="60"/>
      <c r="J18" s="60"/>
      <c r="K18" s="60"/>
      <c r="L18" s="60"/>
      <c r="M18" s="60"/>
      <c r="N18" s="60"/>
      <c r="O18" s="60"/>
      <c r="P18" s="61"/>
    </row>
    <row r="19" spans="2:16" x14ac:dyDescent="0.25">
      <c r="B19" s="49">
        <v>170000</v>
      </c>
      <c r="C19" s="51"/>
      <c r="F19" s="62"/>
      <c r="G19" s="60"/>
      <c r="H19" s="60"/>
      <c r="I19" s="60"/>
      <c r="J19" s="60"/>
      <c r="K19" s="60"/>
      <c r="L19" s="60"/>
      <c r="M19" s="60"/>
      <c r="N19" s="60"/>
      <c r="O19" s="60"/>
      <c r="P19" s="61"/>
    </row>
    <row r="20" spans="2:16" x14ac:dyDescent="0.25">
      <c r="B20" s="49">
        <v>175000</v>
      </c>
      <c r="C20" s="51"/>
      <c r="F20" s="62"/>
      <c r="G20" s="60"/>
      <c r="H20" s="60"/>
      <c r="I20" s="60"/>
      <c r="J20" s="60"/>
      <c r="K20" s="60"/>
      <c r="L20" s="60"/>
      <c r="M20" s="60"/>
      <c r="N20" s="60"/>
      <c r="O20" s="60"/>
      <c r="P20" s="61"/>
    </row>
    <row r="21" spans="2:16" x14ac:dyDescent="0.25">
      <c r="B21" s="49">
        <v>180000</v>
      </c>
      <c r="C21" s="51"/>
      <c r="F21" s="62"/>
      <c r="G21" s="60"/>
      <c r="H21" s="60"/>
      <c r="I21" s="60"/>
      <c r="J21" s="60"/>
      <c r="K21" s="60"/>
      <c r="L21" s="60"/>
      <c r="M21" s="60"/>
      <c r="N21" s="60"/>
      <c r="O21" s="60"/>
      <c r="P21" s="61"/>
    </row>
    <row r="22" spans="2:16" x14ac:dyDescent="0.25">
      <c r="B22" s="49">
        <v>185000</v>
      </c>
      <c r="C22" s="51"/>
      <c r="F22" s="63"/>
      <c r="G22" s="64"/>
      <c r="H22" s="64"/>
      <c r="I22" s="64"/>
      <c r="J22" s="64"/>
      <c r="K22" s="64"/>
      <c r="L22" s="64"/>
      <c r="M22" s="64"/>
      <c r="N22" s="64"/>
      <c r="O22" s="64"/>
      <c r="P22" s="65"/>
    </row>
    <row r="23" spans="2:16" x14ac:dyDescent="0.25">
      <c r="B23" s="49">
        <v>190000</v>
      </c>
      <c r="C23" s="51"/>
    </row>
    <row r="24" spans="2:16" x14ac:dyDescent="0.25">
      <c r="B24" s="49">
        <v>195000</v>
      </c>
      <c r="C24" s="51"/>
    </row>
    <row r="25" spans="2:16" x14ac:dyDescent="0.25">
      <c r="B25" s="49">
        <v>200000</v>
      </c>
      <c r="C25" s="51"/>
    </row>
    <row r="26" spans="2:16" x14ac:dyDescent="0.25">
      <c r="B26" s="49">
        <v>205000</v>
      </c>
      <c r="C26" s="51"/>
    </row>
    <row r="27" spans="2:16" x14ac:dyDescent="0.25">
      <c r="B27" s="49">
        <v>210000</v>
      </c>
      <c r="C27" s="51"/>
    </row>
    <row r="28" spans="2:16" x14ac:dyDescent="0.25">
      <c r="B28" s="49">
        <v>215000</v>
      </c>
      <c r="C28" s="51"/>
      <c r="F28" s="48" t="s">
        <v>37</v>
      </c>
    </row>
    <row r="29" spans="2:16" x14ac:dyDescent="0.25">
      <c r="B29" s="49">
        <v>220000</v>
      </c>
      <c r="C29" s="51"/>
      <c r="F29" s="32"/>
    </row>
    <row r="30" spans="2:16" x14ac:dyDescent="0.25">
      <c r="B30" s="49">
        <v>225000</v>
      </c>
      <c r="C30" s="51"/>
      <c r="F30" s="111"/>
      <c r="G30" s="57"/>
      <c r="H30" s="57"/>
      <c r="I30" s="57"/>
      <c r="J30" s="57"/>
      <c r="K30" s="57"/>
      <c r="L30" s="57"/>
      <c r="M30" s="57"/>
      <c r="N30" s="57"/>
      <c r="O30" s="57"/>
      <c r="P30" s="58"/>
    </row>
    <row r="31" spans="2:16" x14ac:dyDescent="0.25">
      <c r="B31" s="49">
        <v>230000</v>
      </c>
      <c r="C31" s="51"/>
      <c r="F31" s="59"/>
      <c r="G31" s="60"/>
      <c r="H31" s="60"/>
      <c r="I31" s="60"/>
      <c r="J31" s="60"/>
      <c r="K31" s="60"/>
      <c r="L31" s="60"/>
      <c r="M31" s="60"/>
      <c r="N31" s="60"/>
      <c r="O31" s="60"/>
      <c r="P31" s="61"/>
    </row>
    <row r="32" spans="2:16" x14ac:dyDescent="0.25">
      <c r="B32" s="49">
        <v>235000</v>
      </c>
      <c r="C32" s="51"/>
      <c r="F32" s="59"/>
      <c r="G32" s="60"/>
      <c r="H32" s="60"/>
      <c r="I32" s="60"/>
      <c r="J32" s="60"/>
      <c r="K32" s="60"/>
      <c r="L32" s="60"/>
      <c r="M32" s="60"/>
      <c r="N32" s="60"/>
      <c r="O32" s="60"/>
      <c r="P32" s="61"/>
    </row>
    <row r="33" spans="2:16" x14ac:dyDescent="0.25">
      <c r="B33" s="49">
        <v>240000</v>
      </c>
      <c r="C33" s="51"/>
      <c r="F33" s="59"/>
      <c r="G33" s="60"/>
      <c r="H33" s="60"/>
      <c r="I33" s="60"/>
      <c r="J33" s="60"/>
      <c r="K33" s="60"/>
      <c r="L33" s="60"/>
      <c r="M33" s="60"/>
      <c r="N33" s="60"/>
      <c r="O33" s="60"/>
      <c r="P33" s="61"/>
    </row>
    <row r="34" spans="2:16" x14ac:dyDescent="0.25">
      <c r="B34" s="49">
        <v>245000</v>
      </c>
      <c r="C34" s="51"/>
      <c r="F34" s="113"/>
      <c r="G34" s="60"/>
      <c r="H34" s="60"/>
      <c r="I34" s="60"/>
      <c r="J34" s="60"/>
      <c r="K34" s="60"/>
      <c r="L34" s="60"/>
      <c r="M34" s="60"/>
      <c r="N34" s="60"/>
      <c r="O34" s="60"/>
      <c r="P34" s="61"/>
    </row>
    <row r="35" spans="2:16" x14ac:dyDescent="0.25">
      <c r="B35" s="49">
        <v>250000</v>
      </c>
      <c r="C35" s="51"/>
      <c r="F35" s="62"/>
      <c r="G35" s="60"/>
      <c r="H35" s="60"/>
      <c r="I35" s="60"/>
      <c r="J35" s="60"/>
      <c r="K35" s="60"/>
      <c r="L35" s="60"/>
      <c r="M35" s="60"/>
      <c r="N35" s="60"/>
      <c r="O35" s="60"/>
      <c r="P35" s="61"/>
    </row>
    <row r="36" spans="2:16" x14ac:dyDescent="0.25">
      <c r="B36" s="49">
        <v>255000</v>
      </c>
      <c r="C36" s="51"/>
      <c r="F36" s="62"/>
      <c r="G36" s="60"/>
      <c r="H36" s="60"/>
      <c r="I36" s="60"/>
      <c r="J36" s="60"/>
      <c r="K36" s="60"/>
      <c r="L36" s="60"/>
      <c r="M36" s="60"/>
      <c r="N36" s="60"/>
      <c r="O36" s="60"/>
      <c r="P36" s="61"/>
    </row>
    <row r="37" spans="2:16" x14ac:dyDescent="0.25">
      <c r="B37" s="49">
        <v>260000</v>
      </c>
      <c r="C37" s="51"/>
      <c r="F37" s="62"/>
      <c r="G37" s="60"/>
      <c r="H37" s="60"/>
      <c r="I37" s="60"/>
      <c r="J37" s="60"/>
      <c r="K37" s="60"/>
      <c r="L37" s="60"/>
      <c r="M37" s="60"/>
      <c r="N37" s="60"/>
      <c r="O37" s="60"/>
      <c r="P37" s="61"/>
    </row>
    <row r="38" spans="2:16" x14ac:dyDescent="0.25">
      <c r="B38" s="49">
        <v>265000</v>
      </c>
      <c r="C38" s="51"/>
      <c r="F38" s="62"/>
      <c r="G38" s="60"/>
      <c r="H38" s="60"/>
      <c r="I38" s="60"/>
      <c r="J38" s="60"/>
      <c r="K38" s="60"/>
      <c r="L38" s="60"/>
      <c r="M38" s="60"/>
      <c r="N38" s="60"/>
      <c r="O38" s="60"/>
      <c r="P38" s="61"/>
    </row>
    <row r="39" spans="2:16" x14ac:dyDescent="0.25">
      <c r="B39" s="49">
        <v>270000</v>
      </c>
      <c r="C39" s="51"/>
      <c r="F39" s="62"/>
      <c r="G39" s="60"/>
      <c r="H39" s="60"/>
      <c r="I39" s="60"/>
      <c r="J39" s="60"/>
      <c r="K39" s="60"/>
      <c r="L39" s="60"/>
      <c r="M39" s="60"/>
      <c r="N39" s="60"/>
      <c r="O39" s="60"/>
      <c r="P39" s="61"/>
    </row>
    <row r="40" spans="2:16" x14ac:dyDescent="0.25">
      <c r="B40" s="49">
        <v>275000</v>
      </c>
      <c r="C40" s="51"/>
      <c r="F40" s="63"/>
      <c r="G40" s="64"/>
      <c r="H40" s="64"/>
      <c r="I40" s="64"/>
      <c r="J40" s="64"/>
      <c r="K40" s="64"/>
      <c r="L40" s="64"/>
      <c r="M40" s="64"/>
      <c r="N40" s="64"/>
      <c r="O40" s="64"/>
      <c r="P40" s="65"/>
    </row>
    <row r="41" spans="2:16" x14ac:dyDescent="0.25">
      <c r="B41" s="49">
        <v>280000</v>
      </c>
      <c r="C41" s="51"/>
    </row>
    <row r="42" spans="2:16" x14ac:dyDescent="0.25">
      <c r="B42" s="49">
        <v>285000</v>
      </c>
      <c r="C42" s="51"/>
    </row>
    <row r="43" spans="2:16" x14ac:dyDescent="0.25">
      <c r="B43" s="49">
        <v>290000</v>
      </c>
      <c r="C43" s="51"/>
    </row>
    <row r="44" spans="2:16" x14ac:dyDescent="0.25">
      <c r="B44" s="49">
        <v>295000</v>
      </c>
      <c r="C44" s="51"/>
    </row>
    <row r="45" spans="2:16" x14ac:dyDescent="0.25">
      <c r="B45" s="50">
        <v>300000</v>
      </c>
      <c r="C45" s="52"/>
    </row>
    <row r="46" spans="2:16" x14ac:dyDescent="0.25">
      <c r="B46" s="26"/>
      <c r="C46" s="27"/>
    </row>
    <row r="47" spans="2:16" x14ac:dyDescent="0.25">
      <c r="B47" s="26"/>
      <c r="C47" s="27"/>
    </row>
    <row r="48" spans="2:16" x14ac:dyDescent="0.25">
      <c r="B48" s="26"/>
      <c r="C48" s="27"/>
    </row>
    <row r="49" spans="2:3" x14ac:dyDescent="0.25">
      <c r="B49" s="26"/>
      <c r="C49" s="27"/>
    </row>
    <row r="50" spans="2:3" x14ac:dyDescent="0.25">
      <c r="B50" s="26"/>
      <c r="C50" s="27"/>
    </row>
    <row r="51" spans="2:3" x14ac:dyDescent="0.25">
      <c r="B51" s="26"/>
      <c r="C51" s="27"/>
    </row>
    <row r="52" spans="2:3" x14ac:dyDescent="0.25">
      <c r="B52" s="26"/>
      <c r="C52" s="27"/>
    </row>
    <row r="53" spans="2:3" x14ac:dyDescent="0.25">
      <c r="B53" s="26"/>
      <c r="C53" s="27"/>
    </row>
    <row r="54" spans="2:3" x14ac:dyDescent="0.25">
      <c r="B54" s="26"/>
      <c r="C54" s="27"/>
    </row>
    <row r="55" spans="2:3" x14ac:dyDescent="0.25">
      <c r="B55" s="26"/>
      <c r="C55" s="27"/>
    </row>
    <row r="56" spans="2:3" x14ac:dyDescent="0.25">
      <c r="B56" s="26"/>
    </row>
    <row r="57" spans="2:3" x14ac:dyDescent="0.25">
      <c r="B57" s="2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F9F51-8B12-4E14-83F0-AF00209C0A1B}">
  <sheetPr>
    <tabColor theme="8" tint="0.79998168889431442"/>
  </sheetPr>
  <dimension ref="B2"/>
  <sheetViews>
    <sheetView showGridLines="0" workbookViewId="0"/>
  </sheetViews>
  <sheetFormatPr defaultRowHeight="12.75" x14ac:dyDescent="0.2"/>
  <sheetData>
    <row r="2" spans="2:2" x14ac:dyDescent="0.2">
      <c r="B2" t="s">
        <v>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B1:E33"/>
  <sheetViews>
    <sheetView showGridLines="0" zoomScaleNormal="100" workbookViewId="0"/>
  </sheetViews>
  <sheetFormatPr defaultRowHeight="15" x14ac:dyDescent="0.25"/>
  <cols>
    <col min="1" max="1" width="9.140625" style="2"/>
    <col min="2" max="2" width="3.28515625" style="2" customWidth="1"/>
    <col min="3" max="3" width="42.7109375" style="2" customWidth="1"/>
    <col min="4" max="4" width="12.140625" style="2" customWidth="1"/>
    <col min="5" max="5" width="34.28515625" style="2" customWidth="1"/>
    <col min="6" max="16384" width="9.140625" style="2"/>
  </cols>
  <sheetData>
    <row r="1" spans="2:5" x14ac:dyDescent="0.25">
      <c r="B1" s="16"/>
      <c r="C1" s="16"/>
      <c r="D1" s="16"/>
      <c r="E1" s="16"/>
    </row>
    <row r="2" spans="2:5" x14ac:dyDescent="0.25">
      <c r="B2" s="55" t="s">
        <v>18</v>
      </c>
      <c r="C2" s="55" t="s">
        <v>37</v>
      </c>
      <c r="D2" s="16"/>
      <c r="E2" s="16"/>
    </row>
    <row r="3" spans="2:5" x14ac:dyDescent="0.25">
      <c r="D3" s="16"/>
      <c r="E3" s="16"/>
    </row>
    <row r="4" spans="2:5" x14ac:dyDescent="0.25">
      <c r="B4" s="16"/>
      <c r="C4" s="118"/>
      <c r="D4" s="119"/>
      <c r="E4" s="120"/>
    </row>
    <row r="5" spans="2:5" x14ac:dyDescent="0.25">
      <c r="B5" s="16"/>
      <c r="C5" s="121"/>
      <c r="D5" s="116"/>
      <c r="E5" s="117"/>
    </row>
    <row r="6" spans="2:5" x14ac:dyDescent="0.25">
      <c r="B6" s="16"/>
      <c r="C6" s="115"/>
      <c r="D6" s="116"/>
      <c r="E6" s="117"/>
    </row>
    <row r="7" spans="2:5" x14ac:dyDescent="0.25">
      <c r="B7" s="16"/>
      <c r="C7" s="121"/>
      <c r="D7" s="116"/>
      <c r="E7" s="117"/>
    </row>
    <row r="8" spans="2:5" x14ac:dyDescent="0.25">
      <c r="B8" s="16"/>
      <c r="C8" s="122"/>
      <c r="D8" s="116"/>
      <c r="E8" s="117"/>
    </row>
    <row r="9" spans="2:5" x14ac:dyDescent="0.25">
      <c r="B9" s="16"/>
      <c r="C9" s="115"/>
      <c r="D9" s="116"/>
      <c r="E9" s="117"/>
    </row>
    <row r="10" spans="2:5" x14ac:dyDescent="0.25">
      <c r="B10" s="16"/>
      <c r="C10" s="122"/>
      <c r="D10" s="116"/>
      <c r="E10" s="117"/>
    </row>
    <row r="11" spans="2:5" x14ac:dyDescent="0.25">
      <c r="B11" s="16"/>
      <c r="C11" s="122"/>
      <c r="D11" s="116"/>
      <c r="E11" s="117"/>
    </row>
    <row r="12" spans="2:5" x14ac:dyDescent="0.25">
      <c r="B12" s="16"/>
      <c r="C12" s="122"/>
      <c r="D12" s="116"/>
      <c r="E12" s="117"/>
    </row>
    <row r="13" spans="2:5" x14ac:dyDescent="0.25">
      <c r="B13" s="16"/>
      <c r="C13" s="122"/>
      <c r="D13" s="116"/>
      <c r="E13" s="117"/>
    </row>
    <row r="14" spans="2:5" x14ac:dyDescent="0.25">
      <c r="B14" s="16"/>
      <c r="C14" s="123"/>
      <c r="D14" s="124"/>
      <c r="E14" s="125"/>
    </row>
    <row r="15" spans="2:5" x14ac:dyDescent="0.25">
      <c r="B15" s="16"/>
      <c r="C15" s="16"/>
      <c r="D15" s="16"/>
    </row>
    <row r="16" spans="2:5" x14ac:dyDescent="0.25">
      <c r="B16" s="55" t="s">
        <v>39</v>
      </c>
      <c r="C16" s="138" t="s">
        <v>49</v>
      </c>
      <c r="D16" s="68"/>
    </row>
    <row r="17" spans="2:4" x14ac:dyDescent="0.25">
      <c r="D17" s="67"/>
    </row>
    <row r="18" spans="2:4" x14ac:dyDescent="0.25">
      <c r="B18" s="16"/>
      <c r="C18" s="16"/>
      <c r="D18" s="16"/>
    </row>
    <row r="19" spans="2:4" x14ac:dyDescent="0.25">
      <c r="B19" s="16"/>
      <c r="C19" s="16"/>
      <c r="D19" s="16"/>
    </row>
    <row r="20" spans="2:4" x14ac:dyDescent="0.25">
      <c r="B20" s="16"/>
      <c r="D20" s="67"/>
    </row>
    <row r="21" spans="2:4" x14ac:dyDescent="0.25">
      <c r="B21" s="16"/>
      <c r="D21" s="16"/>
    </row>
    <row r="22" spans="2:4" x14ac:dyDescent="0.25">
      <c r="B22" s="16"/>
      <c r="C22" s="16"/>
    </row>
    <row r="33" spans="2:2" x14ac:dyDescent="0.25">
      <c r="B33" s="17"/>
    </row>
  </sheetData>
  <mergeCells count="11">
    <mergeCell ref="C10:E10"/>
    <mergeCell ref="C11:E11"/>
    <mergeCell ref="C12:E12"/>
    <mergeCell ref="C13:E13"/>
    <mergeCell ref="C14:E14"/>
    <mergeCell ref="C9:E9"/>
    <mergeCell ref="C4:E4"/>
    <mergeCell ref="C5:E5"/>
    <mergeCell ref="C6:E6"/>
    <mergeCell ref="C7:E7"/>
    <mergeCell ref="C8:E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1" ma:contentTypeDescription="Create a new document." ma:contentTypeScope="" ma:versionID="068af7d696b5b848a1c34970baf71fab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95e6774f7ec473fa271b1a309229414f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sisl xmlns:xsi="http://www.w3.org/2001/XMLSchema-instance" xmlns:xsd="http://www.w3.org/2001/XMLSchema" xmlns="http://www.boldonjames.com/2008/01/sie/internal/label" sislVersion="0" policy="784e6d64-272a-4c0b-aef4-7501937f1df8" origin="userSelected">
  <element uid="b1133ebd-fe89-4e69-b8a3-839d46b7ac2c" value=""/>
</sisl>
</file>

<file path=customXml/item4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3ODRlNmQ2NC0yNzJhLTRjMGItYWVmNC03NTAxOTM3ZjFkZjgiIG9yaWdpbj0idXNlclNlbGVjdGVkIj48ZWxlbWVudCB1aWQ9ImIxMTMzZWJkLWZlODktNGU2OS1iOGEzLTgzOWQ0NmI3YWMyYyIgdmFsdWU9IiIgeG1sbnM9Imh0dHA6Ly93d3cuYm9sZG9uamFtZXMuY29tLzIwMDgvMDEvc2llL2ludGVybmFsL2xhYmVsIiAvPjwvc2lzbD48VXNlck5hbWU+TEFOREdcS1Q4Mzc4MjwvVXNlck5hbWU+PERhdGVUaW1lPjA1LzA1LzIwMjAgMDk6MzA6NDU8L0RhdGVUaW1lPjxMYWJlbFN0cmluZz5Ob24tQ29uZmlkZW50aWFsPC9MYWJlbFN0cmluZz48L2l0ZW0+PC9sYWJlbEhpc3Rvcnk+</Value>
</WrappedLabelHistory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061AB3-1F82-44E5-AB5F-49495706B5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126F51-60F2-4284-A2B3-A314678DF1FB}"/>
</file>

<file path=customXml/itemProps3.xml><?xml version="1.0" encoding="utf-8"?>
<ds:datastoreItem xmlns:ds="http://schemas.openxmlformats.org/officeDocument/2006/customXml" ds:itemID="{A19CCFE2-A3A3-4432-A550-7F8021D78896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71D39AB0-2CF5-4202-99A3-78F1DEE737FD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EB480C87-9EF3-4EDF-88F9-900994DE9D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L&amp;G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</vt:i4>
      </vt:variant>
    </vt:vector>
  </HeadingPairs>
  <TitlesOfParts>
    <vt:vector size="24" baseType="lpstr">
      <vt:lpstr>Copyright</vt:lpstr>
      <vt:lpstr>B-S calculator</vt:lpstr>
      <vt:lpstr>Q1 data</vt:lpstr>
      <vt:lpstr>1i</vt:lpstr>
      <vt:lpstr>1ii</vt:lpstr>
      <vt:lpstr>1iii</vt:lpstr>
      <vt:lpstr>1iv</vt:lpstr>
      <vt:lpstr>Q2 data</vt:lpstr>
      <vt:lpstr>2i</vt:lpstr>
      <vt:lpstr>2ii</vt:lpstr>
      <vt:lpstr>2iii</vt:lpstr>
      <vt:lpstr>2iv</vt:lpstr>
      <vt:lpstr>Q3 data</vt:lpstr>
      <vt:lpstr>3i</vt:lpstr>
      <vt:lpstr>3ii</vt:lpstr>
      <vt:lpstr>3iii</vt:lpstr>
      <vt:lpstr>3iv</vt:lpstr>
      <vt:lpstr>3v</vt:lpstr>
      <vt:lpstr>Q4 data</vt:lpstr>
      <vt:lpstr>4ia</vt:lpstr>
      <vt:lpstr>4ib</vt:lpstr>
      <vt:lpstr>4ii</vt:lpstr>
      <vt:lpstr>mu</vt:lpstr>
      <vt:lpstr>sd</vt:lpstr>
    </vt:vector>
  </TitlesOfParts>
  <Company>L&amp;G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Twemlow, Kathryn</dc:creator>
  <cp:keywords>Non-Confidential</cp:keywords>
  <cp:lastModifiedBy>Steve Hales</cp:lastModifiedBy>
  <dcterms:created xsi:type="dcterms:W3CDTF">2012-09-18T14:34:40Z</dcterms:created>
  <dcterms:modified xsi:type="dcterms:W3CDTF">2021-07-14T06:29:20Z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7e526bb8-0d44-491a-a866-f28e1c2411f3</vt:lpwstr>
  </property>
  <property fmtid="{D5CDD505-2E9C-101B-9397-08002B2CF9AE}" pid="3" name="bjSaver">
    <vt:lpwstr>7aJCdNS8jT0YAM0MiXhP0xhDD7vpl4RQ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policy="784e6d64-272a-4c0b-aef4-7501937f1df8" origin="userSelected" xmlns="http://www.boldonj</vt:lpwstr>
  </property>
  <property fmtid="{D5CDD505-2E9C-101B-9397-08002B2CF9AE}" pid="5" name="bjDocumentLabelXML-0">
    <vt:lpwstr>ames.com/2008/01/sie/internal/label"&gt;&lt;element uid="b1133ebd-fe89-4e69-b8a3-839d46b7ac2c" value="" /&gt;&lt;/sisl&gt;</vt:lpwstr>
  </property>
  <property fmtid="{D5CDD505-2E9C-101B-9397-08002B2CF9AE}" pid="6" name="bjDocumentSecurityLabel">
    <vt:lpwstr>Non-Confidential</vt:lpwstr>
  </property>
  <property fmtid="{D5CDD505-2E9C-101B-9397-08002B2CF9AE}" pid="7" name="LandG_Classification_UID">
    <vt:lpwstr>9015d811-2d81-403c-933f-24a55b5746aa</vt:lpwstr>
  </property>
  <property fmtid="{D5CDD505-2E9C-101B-9397-08002B2CF9AE}" pid="8" name="LandG_Classification">
    <vt:lpwstr>Non-Confidential</vt:lpwstr>
  </property>
  <property fmtid="{D5CDD505-2E9C-101B-9397-08002B2CF9AE}" pid="9" name="bjLabelHistoryID">
    <vt:lpwstr>{71D39AB0-2CF5-4202-99A3-78F1DEE737FD}</vt:lpwstr>
  </property>
  <property fmtid="{D5CDD505-2E9C-101B-9397-08002B2CF9AE}" pid="10" name="ContentTypeId">
    <vt:lpwstr>0x010100BED9F350256FC04C9EF19E11D9C59124</vt:lpwstr>
  </property>
</Properties>
</file>